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fileserver\12002000\MainData\諸統計\その他\R07\02_市町行財政課\080302【3_12(木)〆】令和６年度財政状況資料集の作成等について★★★HP掲載有\10広報掲載依頼\"/>
    </mc:Choice>
  </mc:AlternateContent>
  <xr:revisionPtr revIDLastSave="0" documentId="13_ncr:1_{203F526E-4352-4816-92E9-36885CC207B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C36" i="10"/>
  <c r="BE35" i="10"/>
  <c r="BW34" i="10"/>
  <c r="BW35" i="10" s="1"/>
  <c r="BW36" i="10" s="1"/>
  <c r="BW37" i="10" s="1"/>
  <c r="BW38" i="10" s="1"/>
  <c r="BW39" i="10" s="1"/>
  <c r="BE34" i="10"/>
  <c r="C34" i="10"/>
  <c r="C35" i="10" s="1"/>
  <c r="U34" i="10" s="1"/>
  <c r="U35" i="10" s="1"/>
  <c r="U36" i="10" s="1"/>
  <c r="CO34" i="10" l="1"/>
  <c r="CO35" i="10" s="1"/>
  <c r="CO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<sst xmlns="http://schemas.openxmlformats.org/spreadsheetml/2006/main" count="1064" uniqueCount="563">
  <si>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</si>
  <si>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</si>
  <si>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</si>
  <si>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</si>
  <si>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</si>
  <si>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</si>
  <si>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</si>
  <si>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</si>
  <si>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</si>
  <si>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</si>
  <si>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</si>
  <si>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</si>
  <si>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</si>
  <si>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</si>
  <si>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</si>
  <si>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</si>
  <si>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</si>
  <si>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</si>
  <si>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</si>
  <si>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</si>
  <si>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</si>
  <si>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</si>
  <si>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</si>
  <si>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</si>
  <si>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</si>
  <si>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</si>
  <si>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</si>
  <si>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</si>
  <si>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</si>
  <si>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</si>
  <si>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</si>
  <si>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</si>
  <si>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</si>
  <si>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</si>
  <si>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</si>
  <si>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</si>
  <si>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</si>
  <si>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</si>
  <si>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</si>
  <si>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</si>
  <si>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</si>
  <si>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</si>
  <si>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</si>
  <si>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</si>
  <si>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</si>
  <si>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</si>
  <si>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</si>
  <si>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</si>
  <si>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</si>
  <si>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</si>
  <si>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</si>
  <si>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</si>
  <si>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</si>
  <si>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</si>
  <si>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</si>
  <si>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</si>
  <si>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</si>
  <si>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</si>
  <si>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</si>
  <si>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</si>
  <si>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</si>
  <si>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</si>
  <si>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</si>
  <si>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</si>
  <si>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</si>
  <si>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</si>
  <si>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</si>
  <si>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</si>
  <si>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</si>
  <si>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</si>
  <si>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</si>
  <si>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</si>
  <si>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</si>
  <si>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</si>
  <si>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</si>
  <si>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</si>
  <si>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</si>
  <si>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</si>
  <si>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</si>
  <si>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</si>
  <si>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</si>
  <si>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</si>
  <si>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</si>
  <si>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</si>
  <si>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</si>
  <si>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</si>
  <si>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</si>
  <si>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</si>
  <si>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</si>
  <si>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</si>
  <si>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</si>
  <si>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</si>
  <si>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</si>
  <si>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</si>
  <si>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沼津市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</si>
  <si>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</si>
  <si>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</si>
  <si>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</si>
  <si>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</si>
  <si>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</si>
  <si>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</si>
  <si>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</si>
  <si>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</si>
  <si>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</si>
  <si>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</si>
  <si>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</si>
  <si>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</si>
  <si>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</si>
  <si>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</si>
  <si>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</si>
  <si>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</si>
  <si>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</si>
  <si>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</si>
  <si>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</si>
  <si>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</si>
  <si>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</si>
  <si>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</si>
  <si>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</si>
  <si>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</si>
  <si>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</si>
  <si>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</si>
  <si>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</si>
  <si>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</si>
  <si>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</si>
  <si>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</si>
  <si>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</si>
  <si>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</si>
  <si>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</si>
  <si>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</si>
  <si>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</si>
  <si>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</si>
  <si>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</si>
  <si>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</si>
  <si>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</si>
  <si>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</si>
  <si>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</si>
  <si>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</si>
  <si>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</si>
  <si>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</si>
  <si>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</si>
  <si>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</si>
  <si>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</si>
  <si>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</si>
  <si>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</si>
  <si>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</si>
  <si>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</si>
  <si>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</si>
  <si>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</si>
  <si>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</si>
  <si>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</si>
  <si>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</si>
  <si>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</si>
  <si>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</si>
  <si>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</si>
  <si>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</si>
  <si>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</si>
  <si>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</si>
  <si>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</si>
  <si>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</si>
  <si>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</si>
  <si>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</si>
  <si>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</si>
  <si>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</si>
  <si>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</si>
  <si>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</si>
  <si>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</si>
  <si>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</si>
  <si>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</si>
  <si>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</si>
  <si>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</si>
  <si>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</si>
  <si>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</si>
  <si>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</si>
  <si>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</si>
  <si>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</si>
  <si>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</si>
  <si>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</si>
  <si>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</si>
  <si>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</si>
  <si>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</si>
  <si>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</si>
  <si>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</si>
  <si>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</si>
  <si>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</si>
  <si>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</si>
  <si>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</si>
  <si>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</si>
  <si>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</si>
  <si>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</si>
  <si>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</si>
  <si>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</si>
  <si>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</si>
  <si>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</si>
  <si>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</si>
  <si>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</si>
  <si>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</si>
  <si>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</si>
  <si>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</si>
  <si>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</si>
  <si>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</si>
  <si>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</si>
  <si>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</si>
  <si>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</si>
  <si>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静岡県沼津市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</si>
  <si>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</si>
  <si>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</si>
  <si>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</si>
  <si>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</si>
  <si>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</si>
  <si>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</si>
  <si>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</si>
  <si>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</si>
  <si>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</si>
  <si>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</si>
  <si>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</si>
  <si>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</si>
  <si>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</si>
  <si>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</si>
  <si>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</si>
  <si>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</si>
  <si>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</si>
  <si>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</si>
  <si>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</si>
  <si>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</si>
  <si>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</si>
  <si>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</si>
  <si>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</si>
  <si>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</si>
  <si>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</si>
  <si>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</si>
  <si>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</si>
  <si>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</si>
  <si>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</si>
  <si>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</si>
  <si>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</si>
  <si>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</si>
  <si>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</si>
  <si>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</si>
  <si>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</si>
  <si>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</si>
  <si>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</si>
  <si>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</si>
  <si>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</si>
  <si>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</si>
  <si>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</si>
  <si>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</si>
  <si>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</si>
  <si>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</si>
  <si>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</si>
  <si>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</si>
  <si>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</si>
  <si>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</si>
  <si>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</si>
  <si>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</si>
  <si>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</si>
  <si>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</si>
  <si>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</si>
  <si>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</si>
  <si>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</si>
  <si>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</si>
  <si>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</si>
  <si>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</si>
  <si>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</si>
  <si>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</si>
  <si>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</si>
  <si>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</si>
  <si>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</si>
  <si>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</si>
  <si>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</si>
  <si>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</si>
  <si>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</si>
  <si>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</si>
  <si>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</si>
  <si>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</si>
  <si>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</si>
  <si>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</si>
  <si>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</si>
  <si>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</si>
  <si>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</si>
  <si>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</si>
  <si>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</si>
  <si>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</si>
  <si>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</si>
  <si>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</si>
  <si>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</si>
  <si>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</si>
  <si>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</si>
  <si>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</si>
  <si>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</si>
  <si>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</si>
  <si>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</si>
  <si>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</si>
  <si>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</si>
  <si>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</si>
  <si>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</si>
  <si>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</si>
  <si>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</si>
  <si>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</si>
  <si>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</si>
  <si>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</si>
  <si>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</si>
  <si>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</si>
  <si>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</si>
  <si>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</si>
  <si>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</si>
  <si>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</si>
  <si>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</si>
  <si>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</si>
  <si>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</si>
  <si>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</si>
  <si>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</si>
  <si>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</si>
  <si>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</si>
  <si>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</si>
  <si>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</si>
  <si>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</si>
  <si>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</si>
  <si>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</si>
  <si>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</si>
  <si>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</si>
  <si>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</si>
  <si>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</si>
  <si>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</si>
  <si>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</si>
  <si>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</si>
  <si>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</si>
  <si>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</si>
  <si>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</si>
  <si>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</si>
  <si>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</si>
  <si>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</si>
  <si>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</si>
  <si>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</si>
  <si>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</si>
  <si>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</si>
  <si>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</si>
  <si>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</si>
  <si>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</si>
  <si>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</si>
  <si>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</si>
  <si>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</si>
  <si>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</si>
  <si>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</si>
  <si>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</si>
  <si>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</si>
  <si>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</si>
  <si>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</si>
  <si>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</si>
  <si>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</si>
  <si>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</si>
  <si>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</si>
  <si>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</si>
  <si>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</si>
  <si>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</si>
  <si>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静岡県沼津市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</si>
  <si>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</si>
  <si>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</si>
  <si>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</si>
  <si>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</si>
  <si>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</si>
  <si>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</si>
  <si>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</si>
  <si>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</si>
  <si>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</si>
  <si>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</si>
  <si>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</si>
  <si>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</si>
  <si>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</si>
  <si>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</si>
  <si>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</si>
  <si>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</si>
  <si>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</si>
  <si>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</si>
  <si>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</si>
  <si>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</si>
  <si>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</si>
  <si>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</si>
  <si>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</si>
  <si>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</si>
  <si>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</si>
  <si>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</si>
  <si>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</si>
  <si>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</si>
  <si>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</si>
  <si>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</si>
  <si>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</si>
  <si>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</si>
  <si>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</si>
  <si>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</si>
  <si>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</si>
  <si>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</si>
  <si>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</si>
  <si>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</si>
  <si>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</si>
  <si>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</si>
  <si>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</si>
  <si>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</si>
  <si>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</si>
  <si>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</si>
  <si>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</si>
  <si>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</si>
  <si>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</si>
  <si>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</si>
  <si>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</si>
  <si>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</si>
  <si>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</si>
  <si>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</si>
  <si>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</si>
  <si>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</si>
  <si>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</si>
  <si>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</si>
  <si>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</si>
  <si>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</si>
  <si>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</si>
  <si>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</si>
  <si>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</si>
  <si>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</si>
  <si>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</si>
  <si>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</si>
  <si>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</si>
  <si>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</si>
  <si>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</si>
  <si>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</si>
  <si>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</si>
  <si>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</si>
  <si>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</si>
  <si>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</si>
  <si>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</si>
  <si>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</si>
  <si>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</si>
  <si>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</si>
  <si>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</si>
  <si>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</si>
  <si>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</si>
  <si>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</si>
  <si>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</si>
  <si>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</si>
  <si>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</si>
  <si>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</si>
  <si>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</si>
  <si>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</si>
  <si>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</si>
  <si>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</si>
  <si>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</si>
  <si>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</si>
  <si>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</si>
  <si>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</si>
  <si>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</si>
  <si>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</si>
  <si>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</si>
  <si>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</si>
  <si>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</si>
  <si>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</si>
  <si>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</si>
  <si>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</si>
  <si>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</si>
  <si>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</si>
  <si>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</si>
  <si>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</si>
  <si>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</si>
  <si>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</si>
  <si>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</si>
  <si>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</si>
  <si>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</si>
  <si>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</si>
  <si>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</si>
  <si>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</si>
  <si>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</si>
  <si>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</si>
  <si>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</si>
  <si>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</si>
  <si>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</si>
  <si>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</si>
  <si>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</si>
  <si>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</si>
  <si>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</si>
  <si>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</si>
  <si>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</si>
  <si>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</si>
  <si>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</si>
  <si>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</si>
  <si>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</si>
  <si>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</si>
  <si>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</si>
  <si>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</si>
  <si>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</si>
  <si>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</si>
  <si>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</si>
  <si>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</si>
  <si>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</si>
  <si>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</si>
  <si>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</si>
  <si>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</si>
  <si>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</si>
  <si>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</si>
  <si>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</si>
  <si>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</si>
  <si>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</si>
  <si>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</si>
  <si>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</si>
  <si>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</si>
  <si>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</si>
  <si>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</si>
  <si>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</si>
  <si>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</si>
  <si>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</si>
  <si>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</si>
  <si>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</si>
  <si>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</si>
  <si>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</si>
  <si>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</si>
  <si>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</si>
  <si>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</si>
  <si>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</si>
  <si>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</si>
  <si>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</si>
  <si>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</si>
  <si>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</si>
  <si>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</si>
  <si>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</si>
  <si>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</si>
  <si>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</si>
  <si>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</si>
  <si>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</si>
  <si>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</si>
  <si>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</si>
  <si>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</si>
  <si>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</si>
  <si>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</si>
  <si>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</si>
  <si>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</si>
  <si>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1.94</t>
  </si>
  <si>
    <t>一般会計</t>
  </si>
  <si>
    <t>水道事業会計</t>
  </si>
  <si>
    <t>病院事業会計</t>
  </si>
  <si>
    <t>下水道事業会計</t>
  </si>
  <si>
    <t>介護保険事業特別会計</t>
  </si>
  <si>
    <t>国民健康保険事業特別会計</t>
  </si>
  <si>
    <t>後期高齢者医療事業特別会計</t>
  </si>
  <si>
    <t>土地取得事業特別会計</t>
  </si>
  <si>
    <t>その他会計（赤字）</t>
  </si>
  <si>
    <t>その他会計（黒字）</t>
  </si>
  <si>
    <t>R02</t>
    <phoneticPr fontId="5"/>
  </si>
  <si>
    <t>R03</t>
    <phoneticPr fontId="5"/>
  </si>
  <si>
    <t>R04</t>
    <phoneticPr fontId="5"/>
  </si>
  <si>
    <t>R05</t>
    <phoneticPr fontId="5"/>
  </si>
  <si>
    <t>R06</t>
    <phoneticPr fontId="5"/>
  </si>
  <si>
    <t>-</t>
    <phoneticPr fontId="2"/>
  </si>
  <si>
    <t>公益財団法人　沼津市振興公社</t>
    <rPh sb="0" eb="6">
      <t>コウエキザイダンホウジン</t>
    </rPh>
    <rPh sb="7" eb="10">
      <t>ヌマヅシ</t>
    </rPh>
    <rPh sb="10" eb="14">
      <t>シンコウコウシャ</t>
    </rPh>
    <phoneticPr fontId="2"/>
  </si>
  <si>
    <t>公益財団法人　静岡県学校給食会</t>
    <rPh sb="0" eb="6">
      <t>コウエキザイダンホウジン</t>
    </rPh>
    <rPh sb="7" eb="10">
      <t>シズオカケン</t>
    </rPh>
    <rPh sb="10" eb="15">
      <t>ガッコウキュウショクカイ</t>
    </rPh>
    <phoneticPr fontId="2"/>
  </si>
  <si>
    <t>沼津まちづくり株式会社</t>
    <rPh sb="0" eb="2">
      <t>ヌマヅ</t>
    </rPh>
    <rPh sb="7" eb="11">
      <t>カブシキガイシャ</t>
    </rPh>
    <phoneticPr fontId="2"/>
  </si>
  <si>
    <t>伊豆市沼津市衛生施設組合</t>
    <rPh sb="0" eb="3">
      <t>イズシ</t>
    </rPh>
    <rPh sb="3" eb="6">
      <t>ヌマヅシ</t>
    </rPh>
    <rPh sb="6" eb="8">
      <t>エイセイ</t>
    </rPh>
    <rPh sb="8" eb="10">
      <t>シセツ</t>
    </rPh>
    <rPh sb="10" eb="12">
      <t>クミアイ</t>
    </rPh>
    <phoneticPr fontId="2"/>
  </si>
  <si>
    <t>駿豆学園管理組合</t>
    <rPh sb="0" eb="2">
      <t>スンズ</t>
    </rPh>
    <rPh sb="2" eb="4">
      <t>ガクエン</t>
    </rPh>
    <rPh sb="4" eb="6">
      <t>カンリ</t>
    </rPh>
    <rPh sb="6" eb="8">
      <t>クミアイ</t>
    </rPh>
    <phoneticPr fontId="2"/>
  </si>
  <si>
    <t>駿東伊豆消防組合</t>
    <rPh sb="0" eb="2">
      <t>スントウ</t>
    </rPh>
    <rPh sb="2" eb="4">
      <t>イズ</t>
    </rPh>
    <rPh sb="4" eb="6">
      <t>ショウボウ</t>
    </rPh>
    <rPh sb="6" eb="8">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</si>
  <si>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</si>
  <si>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静岡地方税滞納整理機構</t>
    <rPh sb="0" eb="2">
      <t>シズオカ</t>
    </rPh>
    <rPh sb="2" eb="4">
      <t>チホウ</t>
    </rPh>
    <rPh sb="4" eb="5">
      <t>ゼイ</t>
    </rPh>
    <rPh sb="5" eb="7">
      <t>タイノウ</t>
    </rPh>
    <rPh sb="7" eb="9">
      <t>セイリ</t>
    </rPh>
    <rPh sb="9" eb="11">
      <t>キコウ</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</si>
  <si>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</si>
  <si>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t>
    <phoneticPr fontId="2"/>
  </si>
  <si>
    <t>沼津駅周辺総合整備基金</t>
    <rPh sb="0" eb="11">
      <t>ヌマヅエキシュウヘンソウゴウセイビキキン</t>
    </rPh>
    <phoneticPr fontId="2"/>
  </si>
  <si>
    <t>ふるさと応援基金</t>
    <rPh sb="4" eb="6">
      <t>オウエン</t>
    </rPh>
    <rPh sb="6" eb="8">
      <t>キキン</t>
    </rPh>
    <phoneticPr fontId="2"/>
  </si>
  <si>
    <t>社会福祉基金</t>
    <rPh sb="0" eb="6">
      <t>シャカイフクシキキン</t>
    </rPh>
    <phoneticPr fontId="2"/>
  </si>
  <si>
    <t>森林環境整備促進基金</t>
    <rPh sb="0" eb="8">
      <t>シンリンカンキョウセイビソクシン</t>
    </rPh>
    <rPh sb="8" eb="10">
      <t>キキン</t>
    </rPh>
    <phoneticPr fontId="2"/>
  </si>
  <si>
    <t>奨学金返還支援基金</t>
    <rPh sb="0" eb="9">
      <t>ショウガクキンヘンカンシエンキキン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</si>
</sst>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5870-4E6F-BFDD-82B84F0072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57423</c:v>
                </c:pt>
                <c:pt idx="1">
                  <c:v>49607</c:v>
                </c:pt>
                <c:pt idx="2">
                  <c:v>90742</c:v>
                </c:pt>
                <c:pt idx="3">
                  <c:v>58199</c:v>
                </c:pt>
                <c:pt idx="4">
                  <c:v>83553</c:v>
                </c:pt>
              </c:numCache>
            </c:numRef>
          </c:val>
          <c:smooth val="0"/>
          <c:extLst>
            <c:ext xmlns:c16="http://schemas.microsoft.com/office/drawing/2014/chart" uri="{C3380CC4-5D6E-409C-BE32-E72D297353CC}">
              <c16:uniqueId val="{00000001-5870-4E6F-BFDD-82B84F0072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3.84</c:v>
                </c:pt>
                <c:pt idx="1">
                  <c:v>8.16</c:v>
                </c:pt>
                <c:pt idx="2">
                  <c:v>7.52</c:v>
                </c:pt>
                <c:pt idx="3">
                  <c:v>6.54</c:v>
                </c:pt>
                <c:pt idx="4">
                  <c:v>7.81</c:v>
                </c:pt>
              </c:numCache>
            </c:numRef>
          </c:val>
          <c:extLst>
            <c:ext xmlns:c16="http://schemas.microsoft.com/office/drawing/2014/chart" uri="{C3380CC4-5D6E-409C-BE32-E72D297353CC}">
              <c16:uniqueId val="{00000000-DD37-46FB-B576-9FAAC7C9D7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11.37</c:v>
                </c:pt>
                <c:pt idx="1">
                  <c:v>11.61</c:v>
                </c:pt>
                <c:pt idx="2">
                  <c:v>13.53</c:v>
                </c:pt>
                <c:pt idx="3">
                  <c:v>12.24</c:v>
                </c:pt>
                <c:pt idx="4">
                  <c:v>12.72</c:v>
                </c:pt>
              </c:numCache>
            </c:numRef>
          </c:val>
          <c:extLst>
            <c:ext xmlns:c16="http://schemas.microsoft.com/office/drawing/2014/chart" uri="{C3380CC4-5D6E-409C-BE32-E72D297353CC}">
              <c16:uniqueId val="{00000001-DD37-46FB-B576-9FAAC7C9D7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0.64</c:v>
                </c:pt>
                <c:pt idx="1">
                  <c:v>5.19</c:v>
                </c:pt>
                <c:pt idx="2">
                  <c:v>0.72</c:v>
                </c:pt>
                <c:pt idx="3">
                  <c:v>-1.94</c:v>
                </c:pt>
                <c:pt idx="4">
                  <c:v>2.17</c:v>
                </c:pt>
              </c:numCache>
            </c:numRef>
          </c:val>
          <c:smooth val="0"/>
          <c:extLst>
            <c:ext xmlns:c16="http://schemas.microsoft.com/office/drawing/2014/chart" uri="{C3380CC4-5D6E-409C-BE32-E72D297353CC}">
              <c16:uniqueId val="{00000002-DD37-46FB-B576-9FAAC7C9D7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1E-4B18-BCE0-FEBF240343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1E-4B18-BCE0-FEBF2403439E}"/>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C1E-4B18-BCE0-FEBF2403439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3-6C1E-4B18-BCE0-FEBF2403439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1.47</c:v>
                </c:pt>
                <c:pt idx="2">
                  <c:v>#N/A</c:v>
                </c:pt>
                <c:pt idx="3">
                  <c:v>1.46</c:v>
                </c:pt>
                <c:pt idx="4">
                  <c:v>#N/A</c:v>
                </c:pt>
                <c:pt idx="5">
                  <c:v>1.04</c:v>
                </c:pt>
                <c:pt idx="6">
                  <c:v>#N/A</c:v>
                </c:pt>
                <c:pt idx="7">
                  <c:v>0.65</c:v>
                </c:pt>
                <c:pt idx="8">
                  <c:v>#N/A</c:v>
                </c:pt>
                <c:pt idx="9">
                  <c:v>0.56999999999999995</c:v>
                </c:pt>
              </c:numCache>
            </c:numRef>
          </c:val>
          <c:extLst>
            <c:ext xmlns:c16="http://schemas.microsoft.com/office/drawing/2014/chart" uri="{C3380CC4-5D6E-409C-BE32-E72D297353CC}">
              <c16:uniqueId val="{00000004-6C1E-4B18-BCE0-FEBF2403439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1.33</c:v>
                </c:pt>
                <c:pt idx="2">
                  <c:v>#N/A</c:v>
                </c:pt>
                <c:pt idx="3">
                  <c:v>1.86</c:v>
                </c:pt>
                <c:pt idx="4">
                  <c:v>#N/A</c:v>
                </c:pt>
                <c:pt idx="5">
                  <c:v>1.25</c:v>
                </c:pt>
                <c:pt idx="6">
                  <c:v>#N/A</c:v>
                </c:pt>
                <c:pt idx="7">
                  <c:v>0.83</c:v>
                </c:pt>
                <c:pt idx="8">
                  <c:v>#N/A</c:v>
                </c:pt>
                <c:pt idx="9">
                  <c:v>0.98</c:v>
                </c:pt>
              </c:numCache>
            </c:numRef>
          </c:val>
          <c:extLst>
            <c:ext xmlns:c16="http://schemas.microsoft.com/office/drawing/2014/chart" uri="{C3380CC4-5D6E-409C-BE32-E72D297353CC}">
              <c16:uniqueId val="{00000005-6C1E-4B18-BCE0-FEBF2403439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1.29</c:v>
                </c:pt>
                <c:pt idx="2">
                  <c:v>#N/A</c:v>
                </c:pt>
                <c:pt idx="3">
                  <c:v>0.46</c:v>
                </c:pt>
                <c:pt idx="4">
                  <c:v>#N/A</c:v>
                </c:pt>
                <c:pt idx="5">
                  <c:v>0.42</c:v>
                </c:pt>
                <c:pt idx="6">
                  <c:v>#N/A</c:v>
                </c:pt>
                <c:pt idx="7">
                  <c:v>0.91</c:v>
                </c:pt>
                <c:pt idx="8">
                  <c:v>#N/A</c:v>
                </c:pt>
                <c:pt idx="9">
                  <c:v>1.1299999999999999</c:v>
                </c:pt>
              </c:numCache>
            </c:numRef>
          </c:val>
          <c:extLst>
            <c:ext xmlns:c16="http://schemas.microsoft.com/office/drawing/2014/chart" uri="{C3380CC4-5D6E-409C-BE32-E72D297353CC}">
              <c16:uniqueId val="{00000006-6C1E-4B18-BCE0-FEBF2403439E}"/>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0.62</c:v>
                </c:pt>
                <c:pt idx="2">
                  <c:v>#N/A</c:v>
                </c:pt>
                <c:pt idx="3">
                  <c:v>0.93</c:v>
                </c:pt>
                <c:pt idx="4">
                  <c:v>#N/A</c:v>
                </c:pt>
                <c:pt idx="5">
                  <c:v>2.25</c:v>
                </c:pt>
                <c:pt idx="6">
                  <c:v>#N/A</c:v>
                </c:pt>
                <c:pt idx="7">
                  <c:v>2.4900000000000002</c:v>
                </c:pt>
                <c:pt idx="8">
                  <c:v>#N/A</c:v>
                </c:pt>
                <c:pt idx="9">
                  <c:v>1.99</c:v>
                </c:pt>
              </c:numCache>
            </c:numRef>
          </c:val>
          <c:extLst>
            <c:ext xmlns:c16="http://schemas.microsoft.com/office/drawing/2014/chart" uri="{C3380CC4-5D6E-409C-BE32-E72D297353CC}">
              <c16:uniqueId val="{00000007-6C1E-4B18-BCE0-FEBF2403439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7.16</c:v>
                </c:pt>
                <c:pt idx="2">
                  <c:v>#N/A</c:v>
                </c:pt>
                <c:pt idx="3">
                  <c:v>6</c:v>
                </c:pt>
                <c:pt idx="4">
                  <c:v>#N/A</c:v>
                </c:pt>
                <c:pt idx="5">
                  <c:v>6</c:v>
                </c:pt>
                <c:pt idx="6">
                  <c:v>#N/A</c:v>
                </c:pt>
                <c:pt idx="7">
                  <c:v>5.56</c:v>
                </c:pt>
                <c:pt idx="8">
                  <c:v>#N/A</c:v>
                </c:pt>
                <c:pt idx="9">
                  <c:v>5.34</c:v>
                </c:pt>
              </c:numCache>
            </c:numRef>
          </c:val>
          <c:extLst>
            <c:ext xmlns:c16="http://schemas.microsoft.com/office/drawing/2014/chart" uri="{C3380CC4-5D6E-409C-BE32-E72D297353CC}">
              <c16:uniqueId val="{00000008-6C1E-4B18-BCE0-FEBF2403439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3.83</c:v>
                </c:pt>
                <c:pt idx="2">
                  <c:v>#N/A</c:v>
                </c:pt>
                <c:pt idx="3">
                  <c:v>8.16</c:v>
                </c:pt>
                <c:pt idx="4">
                  <c:v>#N/A</c:v>
                </c:pt>
                <c:pt idx="5">
                  <c:v>7.51</c:v>
                </c:pt>
                <c:pt idx="6">
                  <c:v>#N/A</c:v>
                </c:pt>
                <c:pt idx="7">
                  <c:v>6.54</c:v>
                </c:pt>
                <c:pt idx="8">
                  <c:v>#N/A</c:v>
                </c:pt>
                <c:pt idx="9">
                  <c:v>7.8</c:v>
                </c:pt>
              </c:numCache>
            </c:numRef>
          </c:val>
          <c:extLst>
            <c:ext xmlns:c16="http://schemas.microsoft.com/office/drawing/2014/chart" uri="{C3380CC4-5D6E-409C-BE32-E72D297353CC}">
              <c16:uniqueId val="{00000009-6C1E-4B18-BCE0-FEBF240343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7748</c:v>
                </c:pt>
                <c:pt idx="5">
                  <c:v>7627</c:v>
                </c:pt>
                <c:pt idx="8">
                  <c:v>7488</c:v>
                </c:pt>
                <c:pt idx="11">
                  <c:v>7551</c:v>
                </c:pt>
                <c:pt idx="14">
                  <c:v>7432</c:v>
                </c:pt>
              </c:numCache>
            </c:numRef>
          </c:val>
          <c:extLst>
            <c:ext xmlns:c16="http://schemas.microsoft.com/office/drawing/2014/chart" uri="{C3380CC4-5D6E-409C-BE32-E72D297353CC}">
              <c16:uniqueId val="{00000000-886E-4671-8804-3D9316F17A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6E-4671-8804-3D9316F17A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293</c:v>
                </c:pt>
                <c:pt idx="3">
                  <c:v>302</c:v>
                </c:pt>
                <c:pt idx="6">
                  <c:v>301</c:v>
                </c:pt>
                <c:pt idx="9">
                  <c:v>339</c:v>
                </c:pt>
                <c:pt idx="12">
                  <c:v>387</c:v>
                </c:pt>
              </c:numCache>
            </c:numRef>
          </c:val>
          <c:extLst>
            <c:ext xmlns:c16="http://schemas.microsoft.com/office/drawing/2014/chart" uri="{C3380CC4-5D6E-409C-BE32-E72D297353CC}">
              <c16:uniqueId val="{00000002-886E-4671-8804-3D9316F17A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23</c:v>
                </c:pt>
                <c:pt idx="6">
                  <c:v>27</c:v>
                </c:pt>
                <c:pt idx="9">
                  <c:v>35</c:v>
                </c:pt>
                <c:pt idx="12">
                  <c:v>74</c:v>
                </c:pt>
              </c:numCache>
            </c:numRef>
          </c:val>
          <c:extLst>
            <c:ext xmlns:c16="http://schemas.microsoft.com/office/drawing/2014/chart" uri="{C3380CC4-5D6E-409C-BE32-E72D297353CC}">
              <c16:uniqueId val="{00000003-886E-4671-8804-3D9316F17A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2132</c:v>
                </c:pt>
                <c:pt idx="3">
                  <c:v>2145</c:v>
                </c:pt>
                <c:pt idx="6">
                  <c:v>2108</c:v>
                </c:pt>
                <c:pt idx="9">
                  <c:v>2063</c:v>
                </c:pt>
                <c:pt idx="12">
                  <c:v>1937</c:v>
                </c:pt>
              </c:numCache>
            </c:numRef>
          </c:val>
          <c:extLst>
            <c:ext xmlns:c16="http://schemas.microsoft.com/office/drawing/2014/chart" uri="{C3380CC4-5D6E-409C-BE32-E72D297353CC}">
              <c16:uniqueId val="{00000004-886E-4671-8804-3D9316F17A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6E-4671-8804-3D9316F17A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6E-4671-8804-3D9316F17A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7065</c:v>
                </c:pt>
                <c:pt idx="3">
                  <c:v>7018</c:v>
                </c:pt>
                <c:pt idx="6">
                  <c:v>6868</c:v>
                </c:pt>
                <c:pt idx="9">
                  <c:v>6710</c:v>
                </c:pt>
                <c:pt idx="12">
                  <c:v>6408</c:v>
                </c:pt>
              </c:numCache>
            </c:numRef>
          </c:val>
          <c:extLst>
            <c:ext xmlns:c16="http://schemas.microsoft.com/office/drawing/2014/chart" uri="{C3380CC4-5D6E-409C-BE32-E72D297353CC}">
              <c16:uniqueId val="{00000007-886E-4671-8804-3D9316F17A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1760</c:v>
                </c:pt>
                <c:pt idx="2">
                  <c:v>#N/A</c:v>
                </c:pt>
                <c:pt idx="3">
                  <c:v>#N/A</c:v>
                </c:pt>
                <c:pt idx="4">
                  <c:v>1861</c:v>
                </c:pt>
                <c:pt idx="5">
                  <c:v>#N/A</c:v>
                </c:pt>
                <c:pt idx="6">
                  <c:v>#N/A</c:v>
                </c:pt>
                <c:pt idx="7">
                  <c:v>1816</c:v>
                </c:pt>
                <c:pt idx="8">
                  <c:v>#N/A</c:v>
                </c:pt>
                <c:pt idx="9">
                  <c:v>#N/A</c:v>
                </c:pt>
                <c:pt idx="10">
                  <c:v>1596</c:v>
                </c:pt>
                <c:pt idx="11">
                  <c:v>#N/A</c:v>
                </c:pt>
                <c:pt idx="12">
                  <c:v>#N/A</c:v>
                </c:pt>
                <c:pt idx="13">
                  <c:v>1374</c:v>
                </c:pt>
                <c:pt idx="14">
                  <c:v>#N/A</c:v>
                </c:pt>
              </c:numCache>
            </c:numRef>
          </c:val>
          <c:smooth val="0"/>
          <c:extLst>
            <c:ext xmlns:c16="http://schemas.microsoft.com/office/drawing/2014/chart" uri="{C3380CC4-5D6E-409C-BE32-E72D297353CC}">
              <c16:uniqueId val="{00000008-886E-4671-8804-3D9316F17A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55211</c:v>
                </c:pt>
                <c:pt idx="5">
                  <c:v>54711</c:v>
                </c:pt>
                <c:pt idx="8">
                  <c:v>56756</c:v>
                </c:pt>
                <c:pt idx="11">
                  <c:v>55494</c:v>
                </c:pt>
                <c:pt idx="14">
                  <c:v>54265</c:v>
                </c:pt>
              </c:numCache>
            </c:numRef>
          </c:val>
          <c:extLst>
            <c:ext xmlns:c16="http://schemas.microsoft.com/office/drawing/2014/chart" uri="{C3380CC4-5D6E-409C-BE32-E72D297353CC}">
              <c16:uniqueId val="{00000000-D953-4861-83B1-760FA2F10A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27832</c:v>
                </c:pt>
                <c:pt idx="5">
                  <c:v>28137</c:v>
                </c:pt>
                <c:pt idx="8">
                  <c:v>28464</c:v>
                </c:pt>
                <c:pt idx="11">
                  <c:v>29046</c:v>
                </c:pt>
                <c:pt idx="14">
                  <c:v>28943</c:v>
                </c:pt>
              </c:numCache>
            </c:numRef>
          </c:val>
          <c:extLst>
            <c:ext xmlns:c16="http://schemas.microsoft.com/office/drawing/2014/chart" uri="{C3380CC4-5D6E-409C-BE32-E72D297353CC}">
              <c16:uniqueId val="{00000001-D953-4861-83B1-760FA2F10A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6062</c:v>
                </c:pt>
                <c:pt idx="5">
                  <c:v>7093</c:v>
                </c:pt>
                <c:pt idx="8">
                  <c:v>8750</c:v>
                </c:pt>
                <c:pt idx="11">
                  <c:v>11374</c:v>
                </c:pt>
                <c:pt idx="14">
                  <c:v>11100</c:v>
                </c:pt>
              </c:numCache>
            </c:numRef>
          </c:val>
          <c:extLst>
            <c:ext xmlns:c16="http://schemas.microsoft.com/office/drawing/2014/chart" uri="{C3380CC4-5D6E-409C-BE32-E72D297353CC}">
              <c16:uniqueId val="{00000002-D953-4861-83B1-760FA2F10A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53-4861-83B1-760FA2F10A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53-4861-83B1-760FA2F10A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53-4861-83B1-760FA2F10A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8564</c:v>
                </c:pt>
                <c:pt idx="3">
                  <c:v>8408</c:v>
                </c:pt>
                <c:pt idx="6">
                  <c:v>8386</c:v>
                </c:pt>
                <c:pt idx="9">
                  <c:v>8406</c:v>
                </c:pt>
                <c:pt idx="12">
                  <c:v>8829</c:v>
                </c:pt>
              </c:numCache>
            </c:numRef>
          </c:val>
          <c:extLst>
            <c:ext xmlns:c16="http://schemas.microsoft.com/office/drawing/2014/chart" uri="{C3380CC4-5D6E-409C-BE32-E72D297353CC}">
              <c16:uniqueId val="{00000006-D953-4861-83B1-760FA2F10A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377</c:v>
                </c:pt>
                <c:pt idx="3">
                  <c:v>388</c:v>
                </c:pt>
                <c:pt idx="6">
                  <c:v>537</c:v>
                </c:pt>
                <c:pt idx="9">
                  <c:v>586</c:v>
                </c:pt>
                <c:pt idx="12">
                  <c:v>617</c:v>
                </c:pt>
              </c:numCache>
            </c:numRef>
          </c:val>
          <c:extLst>
            <c:ext xmlns:c16="http://schemas.microsoft.com/office/drawing/2014/chart" uri="{C3380CC4-5D6E-409C-BE32-E72D297353CC}">
              <c16:uniqueId val="{00000007-D953-4861-83B1-760FA2F10A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20962</c:v>
                </c:pt>
                <c:pt idx="3">
                  <c:v>19647</c:v>
                </c:pt>
                <c:pt idx="6">
                  <c:v>19092</c:v>
                </c:pt>
                <c:pt idx="9">
                  <c:v>18889</c:v>
                </c:pt>
                <c:pt idx="12">
                  <c:v>18567</c:v>
                </c:pt>
              </c:numCache>
            </c:numRef>
          </c:val>
          <c:extLst>
            <c:ext xmlns:c16="http://schemas.microsoft.com/office/drawing/2014/chart" uri="{C3380CC4-5D6E-409C-BE32-E72D297353CC}">
              <c16:uniqueId val="{00000008-D953-4861-83B1-760FA2F10A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2787</c:v>
                </c:pt>
                <c:pt idx="3">
                  <c:v>2444</c:v>
                </c:pt>
                <c:pt idx="6">
                  <c:v>2883</c:v>
                </c:pt>
                <c:pt idx="9">
                  <c:v>2139</c:v>
                </c:pt>
                <c:pt idx="12">
                  <c:v>1862</c:v>
                </c:pt>
              </c:numCache>
            </c:numRef>
          </c:val>
          <c:extLst>
            <c:ext xmlns:c16="http://schemas.microsoft.com/office/drawing/2014/chart" uri="{C3380CC4-5D6E-409C-BE32-E72D297353CC}">
              <c16:uniqueId val="{00000009-D953-4861-83B1-760FA2F10A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67530</c:v>
                </c:pt>
                <c:pt idx="3">
                  <c:v>67116</c:v>
                </c:pt>
                <c:pt idx="6">
                  <c:v>71146</c:v>
                </c:pt>
                <c:pt idx="9">
                  <c:v>70464</c:v>
                </c:pt>
                <c:pt idx="12">
                  <c:v>71373</c:v>
                </c:pt>
              </c:numCache>
            </c:numRef>
          </c:val>
          <c:extLst>
            <c:ext xmlns:c16="http://schemas.microsoft.com/office/drawing/2014/chart" uri="{C3380CC4-5D6E-409C-BE32-E72D297353CC}">
              <c16:uniqueId val="{0000000A-D953-4861-83B1-760FA2F10A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11115</c:v>
                </c:pt>
                <c:pt idx="2">
                  <c:v>#N/A</c:v>
                </c:pt>
                <c:pt idx="3">
                  <c:v>#N/A</c:v>
                </c:pt>
                <c:pt idx="4">
                  <c:v>8062</c:v>
                </c:pt>
                <c:pt idx="5">
                  <c:v>#N/A</c:v>
                </c:pt>
                <c:pt idx="6">
                  <c:v>#N/A</c:v>
                </c:pt>
                <c:pt idx="7">
                  <c:v>8073</c:v>
                </c:pt>
                <c:pt idx="8">
                  <c:v>#N/A</c:v>
                </c:pt>
                <c:pt idx="9">
                  <c:v>#N/A</c:v>
                </c:pt>
                <c:pt idx="10">
                  <c:v>4570</c:v>
                </c:pt>
                <c:pt idx="11">
                  <c:v>#N/A</c:v>
                </c:pt>
                <c:pt idx="12">
                  <c:v>#N/A</c:v>
                </c:pt>
                <c:pt idx="13">
                  <c:v>6940</c:v>
                </c:pt>
                <c:pt idx="14">
                  <c:v>#N/A</c:v>
                </c:pt>
              </c:numCache>
            </c:numRef>
          </c:val>
          <c:smooth val="0"/>
          <c:extLst>
            <c:ext xmlns:c16="http://schemas.microsoft.com/office/drawing/2014/chart" uri="{C3380CC4-5D6E-409C-BE32-E72D297353CC}">
              <c16:uniqueId val="{0000000B-D953-4861-83B1-760FA2F10A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5601</c:v>
                </c:pt>
                <c:pt idx="1">
                  <c:v>5147</c:v>
                </c:pt>
                <c:pt idx="2">
                  <c:v>5473</c:v>
                </c:pt>
              </c:numCache>
            </c:numRef>
          </c:val>
          <c:extLst>
            <c:ext xmlns:c16="http://schemas.microsoft.com/office/drawing/2014/chart" uri="{C3380CC4-5D6E-409C-BE32-E72D297353CC}">
              <c16:uniqueId val="{00000000-2C58-495E-8FE8-4BD34B6EB8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c:v>
                </c:pt>
                <c:pt idx="1">
                  <c:v>72</c:v>
                </c:pt>
                <c:pt idx="2">
                  <c:v>72</c:v>
                </c:pt>
              </c:numCache>
            </c:numRef>
          </c:val>
          <c:extLst>
            <c:ext xmlns:c16="http://schemas.microsoft.com/office/drawing/2014/chart" uri="{C3380CC4-5D6E-409C-BE32-E72D297353CC}">
              <c16:uniqueId val="{00000001-2C58-495E-8FE8-4BD34B6EB8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12213</c:v>
                </c:pt>
                <c:pt idx="1">
                  <c:v>14540</c:v>
                </c:pt>
                <c:pt idx="2">
                  <c:v>13731</c:v>
                </c:pt>
              </c:numCache>
            </c:numRef>
          </c:val>
          <c:extLst>
            <c:ext xmlns:c16="http://schemas.microsoft.com/office/drawing/2014/chart" uri="{C3380CC4-5D6E-409C-BE32-E72D297353CC}">
              <c16:uniqueId val="{00000002-2C58-495E-8FE8-4BD34B6EB8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静岡県沼津市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令和元年度に借り入れたものなど、据え置き期間が終了し新たに令和６年度から元金償還が始まったものや、令和５年度に新規借入した分の利子償還が新たに始まったものがあった一方、平成</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年度に借り入れた臨時財政対策債や平成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年度に借り入れた退職手当債等に係る元利の償還が前年度をもって終了した</a:t>
          </a:r>
          <a:r>
            <a:rPr kumimoji="1" lang="ja-JP" altLang="en-US" sz="1100">
              <a:solidFill>
                <a:sysClr val="windowText" lastClr="000000"/>
              </a:solidFill>
              <a:latin typeface="ＭＳ ゴシック" pitchFamily="49" charset="-128"/>
              <a:ea typeface="ＭＳ ゴシック" pitchFamily="49" charset="-128"/>
            </a:rPr>
            <a:t>ことなどから、実質公債費比率の分子は</a:t>
          </a:r>
          <a:r>
            <a:rPr kumimoji="1" lang="en-US" altLang="ja-JP" sz="1100">
              <a:solidFill>
                <a:sysClr val="windowText" lastClr="000000"/>
              </a:solidFill>
              <a:latin typeface="ＭＳ ゴシック" pitchFamily="49" charset="-128"/>
              <a:ea typeface="ＭＳ ゴシック" pitchFamily="49" charset="-128"/>
            </a:rPr>
            <a:t>222</a:t>
          </a:r>
          <a:r>
            <a:rPr kumimoji="1" lang="ja-JP" altLang="en-US" sz="1100">
              <a:solidFill>
                <a:sysClr val="windowText" lastClr="000000"/>
              </a:solidFill>
              <a:latin typeface="ＭＳ ゴシック" pitchFamily="49" charset="-128"/>
              <a:ea typeface="ＭＳ ゴシック" pitchFamily="49" charset="-128"/>
            </a:rPr>
            <a:t>百万円の減となった。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今後も市債残高の状況を引き続き注視しつつ、市債残高の抑制や償還額の平準化を図り、計画的な財政運営に努める。</a:t>
          </a:r>
          <a:endParaRPr kumimoji="1" lang="en-US" altLang="ja-JP" sz="1100">
            <a:latin typeface="ＭＳ ゴシック" pitchFamily="49" charset="-128"/>
            <a:ea typeface="ＭＳ ゴシック" pitchFamily="49" charset="-128"/>
          </a:endParaRPr>
        </a:p>
        <a:p>
          <a:endParaRPr kumimoji="1" lang="en-US" altLang="ja-JP" sz="1100">
            <a:latin typeface="ＭＳ ゴシック" pitchFamily="49" charset="-128"/>
            <a:ea typeface="ＭＳ ゴシック" pitchFamily="49" charset="-128"/>
          </a:endParaRPr>
        </a:p>
        <a:p>
          <a:endParaRPr kumimoji="1" lang="ja-JP" altLang="en-US" sz="1100">
            <a:solidFill>
              <a:srgbClr val="FF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満期一括償還地方債の発行がないため、計上なし。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静岡県沼津市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令和６年度は、</a:t>
          </a:r>
          <a:r>
            <a:rPr kumimoji="1" lang="ja-JP" altLang="en-US" sz="1100">
              <a:solidFill>
                <a:sysClr val="windowText" lastClr="000000"/>
              </a:solidFill>
              <a:latin typeface="ＭＳ ゴシック" pitchFamily="49" charset="-128"/>
              <a:ea typeface="ＭＳ ゴシック" pitchFamily="49" charset="-128"/>
            </a:rPr>
            <a:t>将来負担額の各項目のうち、地方債残高の増や退職手当負担見込額の増などにより増となったことに加え、将来負担額から控除する充当可能財源である地方債現在高等にかかる基準財政需要額において、臨時財政対策債が減となったことから、将来負担比率の分子は差し引き</a:t>
          </a:r>
          <a:r>
            <a:rPr kumimoji="1" lang="en-US" altLang="ja-JP" sz="1100">
              <a:solidFill>
                <a:sysClr val="windowText" lastClr="000000"/>
              </a:solidFill>
              <a:latin typeface="ＭＳ ゴシック" pitchFamily="49" charset="-128"/>
              <a:ea typeface="ＭＳ ゴシック" pitchFamily="49" charset="-128"/>
            </a:rPr>
            <a:t>2,370</a:t>
          </a:r>
          <a:r>
            <a:rPr kumimoji="1" lang="ja-JP" altLang="en-US" sz="1100">
              <a:solidFill>
                <a:sysClr val="windowText" lastClr="000000"/>
              </a:solidFill>
              <a:latin typeface="ＭＳ ゴシック" pitchFamily="49" charset="-128"/>
              <a:ea typeface="ＭＳ ゴシック" pitchFamily="49" charset="-128"/>
            </a:rPr>
            <a:t>百万円の増となった。</a:t>
          </a:r>
        </a:p>
        <a:p>
          <a:r>
            <a:rPr kumimoji="1" lang="ja-JP" altLang="en-US" sz="1100">
              <a:solidFill>
                <a:sysClr val="windowText" lastClr="000000"/>
              </a:solidFill>
              <a:latin typeface="ＭＳ ゴシック" pitchFamily="49" charset="-128"/>
              <a:ea typeface="ＭＳ ゴシック" pitchFamily="49" charset="-128"/>
            </a:rPr>
            <a:t>　今後も、大規模事業が見込まれることから、市債残高の状況を注視しつつ、計画的な財政運営に努める</a:t>
          </a:r>
          <a:r>
            <a:rPr kumimoji="1" lang="ja-JP" altLang="en-US" sz="1100">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静岡県沼津市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令和６年度は、財政調整基金において、補正予算編成にあたり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百万円の取崩しを行ったものの、令和５年度の実質収支の２分の１以上を積み立てたことなどにより、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2,081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百万円の積立てを行ったことから、同基金の残高が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百万円増になった一方、ふるさと応援基金寄附金の事業充当額の増に伴う取崩しの増によりふるさと応援基金残高が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百万円減、沼津駅周辺総合整備事業の進捗により同事業に係る基金残高が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百万円減となり、基金全体としては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財政調整基金は、一般的に標準財政規模の５～</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が適正と言われるため、大規模事業に係る年度間の財源調整や、災害等の不測の事態の財源として、引き続き、適正範囲を目安に確保していく。</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その他特定目的基金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事業進捗に伴い財源に充当していく見込みである沼津駅周辺総合整備基金については、残高が減少傾向にある。また、主に寄附金による</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積立財源</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を見込む</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ふるさと応援基金などは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、寄附者の意向を反映し効果的な事業執行につながるよう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適切な運用額の確保を図っていく。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沼津駅周辺総合整備基金：沼津駅周辺総合整備に要する経費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ふるさと応援基金：ふるさと納税による寄附金等を活用し、安全で活気ある暮らしやすいまちづくりを推進するための経費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社会福祉基金：市民の社会福祉の増進及び地域福祉の向上のための経費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森林環境整備促進基金：市が実施する森林整備及びその促進に関する施策に要する経費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奨学金返還支援基金：大学生等の市内中小企業への就職及び市内への定住を促進するために行う奨学金の返還を支援する事業に要する経費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ふるさと応援基金寄附金の事業充当額の増に伴う取崩しの増によりふるさと応援基金残高が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百万円減、沼津駅周辺総合整備事業の進捗により同事業に係る基金残高が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百万円減となり、その他特定目的基金の残高は前年度を下回った。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沼津駅周辺総合整備基金については、事業の進捗に伴い財源に充当していく見込みであり、残高の減少が見込まれる。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そのほかの基金についても、基金の目的に基づき適切な運用額の確保を図っていく。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補正予算編成にあたり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百万円の取崩しを行ったものの、令和５年度の実質収支の２分の１以上を積み立てたことなどにより、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百万円の積立てを行ったことから、同基金の残高は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百万円増になった。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令和６年度における本市の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億円であり、財政調整基金は、一般的に標準財政規模の５～</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％が適正な範囲といわれていることから、本市に当てはめた場合、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億程度となるが、令和６年度末における、本市財政調整基金残高は約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年度間の財源調整や災害など不測の事態の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財源として、財政調整基金などの内部留保を確保しつつ、健全な財政運営に努めていきたい。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令和６年度は当初予算で措置した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万円を積み立て、基金残高は、ほぼ横ばいで推移している。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減債基金は、財政調整基金のように適正な規模は定められていないものの、汎用性がないことなどを考慮しながら、運用していきたい。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185,758
180,066
186.85
96,339,914
92,556,017
3,359,177
43,013,669
71,372,783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は、算出式の分子である基準財政収入額が定額減税減収補填地方特例交付金を含めた市税の増などによって増加し、また、算出式の分母である基準財政需要額が子育て施策の充実などにより増加した結果、分子の増加率よりも分母の増加率が大きかったことから、令５和年度から</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ポイント低下したものである。</a:t>
          </a:r>
        </a:p>
        <a:p>
          <a:r>
            <a:rPr kumimoji="1" lang="ja-JP" altLang="en-US" sz="1100">
              <a:latin typeface="ＭＳ Ｐゴシック" panose="020B0600070205080204" pitchFamily="50" charset="-128"/>
              <a:ea typeface="ＭＳ Ｐゴシック" panose="020B0600070205080204" pitchFamily="50" charset="-128"/>
            </a:rPr>
            <a:t>　 類似団体、静岡県平均のいずれも上回っているが、今後も財源の適切な確保を図るとともに、歳出の削減に取り組んでいく。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102870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54610</xdr:rowOff>
    </xdr:from>
    <xdr:to>
      <xdr:col>19</xdr:col>
      <xdr:colOff>133350</xdr:colOff>
      <xdr:row>40</xdr:row>
      <xdr:rowOff>102870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30480</xdr:rowOff>
    </xdr:from>
    <xdr:to>
      <xdr:col>15</xdr:col>
      <xdr:colOff>82550</xdr:colOff>
      <xdr:row>40</xdr:row>
      <xdr:rowOff>54610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40</xdr:row>
      <xdr:rowOff>30480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52070</xdr:rowOff>
    </xdr:from>
    <xdr:to>
      <xdr:col>19</xdr:col>
      <xdr:colOff>184150</xdr:colOff>
      <xdr:row>40</xdr:row>
      <xdr:rowOff>153670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163847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3810</xdr:rowOff>
    </xdr:from>
    <xdr:to>
      <xdr:col>15</xdr:col>
      <xdr:colOff>133350</xdr:colOff>
      <xdr:row>40</xdr:row>
      <xdr:rowOff>105410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115587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102870</xdr:rowOff>
    </xdr:from>
    <xdr:to>
      <xdr:col>7</xdr:col>
      <xdr:colOff>31750</xdr:colOff>
      <xdr:row>40</xdr:row>
      <xdr:rowOff>33020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43197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令和６年度は、算出式の分子である経常経費に充当しなければならない一般財源が、公債費の減などの一方で、人件費の増及び総合体育館等運営費</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の増な</a:t>
          </a:r>
          <a:r>
            <a:rPr kumimoji="1" lang="ja-JP" altLang="en-US" sz="1100">
              <a:latin typeface="ＭＳ Ｐゴシック" panose="020B0600070205080204" pitchFamily="50" charset="-128"/>
              <a:ea typeface="ＭＳ Ｐゴシック" panose="020B0600070205080204" pitchFamily="50" charset="-128"/>
            </a:rPr>
            <a:t>どによる物件費の増などにより増加した。</a:t>
          </a:r>
        </a:p>
        <a:p>
          <a:r>
            <a:rPr kumimoji="1" lang="ja-JP" altLang="en-US" sz="1100">
              <a:latin typeface="ＭＳ Ｐゴシック" panose="020B0600070205080204" pitchFamily="50" charset="-128"/>
              <a:ea typeface="ＭＳ Ｐゴシック" panose="020B0600070205080204" pitchFamily="50" charset="-128"/>
            </a:rPr>
            <a:t> 　また、臨時財政対策債が減となった一方で、算出式の分母となる経常一般財源総額は、地方特例交付金の増や地方交付税の増などにより増加した。</a:t>
          </a:r>
        </a:p>
        <a:p>
          <a:r>
            <a:rPr kumimoji="1" lang="ja-JP" altLang="en-US" sz="1100">
              <a:latin typeface="ＭＳ Ｐゴシック" panose="020B0600070205080204" pitchFamily="50" charset="-128"/>
              <a:ea typeface="ＭＳ Ｐゴシック" panose="020B0600070205080204" pitchFamily="50" charset="-128"/>
            </a:rPr>
            <a:t>　その結果、分母よりも分子の増加率が大きかったことから、令和５年度から</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ポイント増加したものである。</a:t>
          </a:r>
        </a:p>
        <a:p>
          <a:r>
            <a:rPr kumimoji="1" lang="ja-JP" altLang="en-US" sz="1100">
              <a:latin typeface="ＭＳ Ｐゴシック" panose="020B0600070205080204" pitchFamily="50" charset="-128"/>
              <a:ea typeface="ＭＳ Ｐゴシック" panose="020B0600070205080204" pitchFamily="50" charset="-128"/>
            </a:rPr>
            <a:t>　依然として、類似団体を下回って推移しており、投資的経費等、臨時経費の財源を措置できたものと認識している。</a:t>
          </a:r>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60</xdr:row>
      <xdr:rowOff>129963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1588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60113</xdr:rowOff>
    </xdr:from>
    <xdr:to>
      <xdr:col>19</xdr:col>
      <xdr:colOff>133350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756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86783</xdr:rowOff>
    </xdr:from>
    <xdr:to>
      <xdr:col>15</xdr:col>
      <xdr:colOff>82550</xdr:colOff>
      <xdr:row>59</xdr:row>
      <xdr:rowOff>60113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0308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86783</xdr:rowOff>
    </xdr:from>
    <xdr:to>
      <xdr:col>11</xdr:col>
      <xdr:colOff>31750</xdr:colOff>
      <xdr:row>59</xdr:row>
      <xdr:rowOff>164677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030883"/>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79163</xdr:rowOff>
    </xdr:from>
    <xdr:to>
      <xdr:col>23</xdr:col>
      <xdr:colOff>184150</xdr:colOff>
      <xdr:row>61</xdr:row>
      <xdr:rowOff>9313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95690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49530</xdr:rowOff>
    </xdr:from>
    <xdr:to>
      <xdr:col>19</xdr:col>
      <xdr:colOff>184150</xdr:colOff>
      <xdr:row>59</xdr:row>
      <xdr:rowOff>151130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161307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9313</xdr:rowOff>
    </xdr:from>
    <xdr:to>
      <xdr:col>15</xdr:col>
      <xdr:colOff>133350</xdr:colOff>
      <xdr:row>59</xdr:row>
      <xdr:rowOff>110913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121090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35983</xdr:rowOff>
    </xdr:from>
    <xdr:to>
      <xdr:col>11</xdr:col>
      <xdr:colOff>82550</xdr:colOff>
      <xdr:row>58</xdr:row>
      <xdr:rowOff>137583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147760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113877</xdr:rowOff>
    </xdr:from>
    <xdr:to>
      <xdr:col>7</xdr:col>
      <xdr:colOff>31750</xdr:colOff>
      <xdr:row>60</xdr:row>
      <xdr:rowOff>44027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54204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６年度は、人件費について、人事院勧告に伴う給料や報酬、期末勤勉手当の増、会計年度任用職員に対する勤勉手当支給開始や定年退職者に係る退職手当の増などにり増加した。</a:t>
          </a:r>
        </a:p>
        <a:p>
          <a:r>
            <a:rPr kumimoji="1" lang="ja-JP" altLang="en-US" sz="1100">
              <a:latin typeface="ＭＳ Ｐゴシック" panose="020B0600070205080204" pitchFamily="50" charset="-128"/>
              <a:ea typeface="ＭＳ Ｐゴシック" panose="020B0600070205080204" pitchFamily="50" charset="-128"/>
            </a:rPr>
            <a:t>　 物件費に</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ついては、ふるさと納税に係る返礼品等の減があった一方で、総合体育館に係る運営管理委託費の増、新型コロナウイルスワクチンの定期接種化に伴う予防接種事業費の増などにより、増加した。</a:t>
          </a:r>
        </a:p>
        <a:p>
          <a:r>
            <a:rPr kumimoji="1" lang="ja-JP" altLang="en-US" sz="1100">
              <a:latin typeface="ＭＳ Ｐゴシック" panose="020B0600070205080204" pitchFamily="50" charset="-128"/>
              <a:ea typeface="ＭＳ Ｐゴシック" panose="020B0600070205080204" pitchFamily="50" charset="-128"/>
            </a:rPr>
            <a:t>　人口は前年比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2,068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人減となり、人口１人当たりの人件費・物件費は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7,275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ja-JP" altLang="en-US" sz="1100">
              <a:latin typeface="ＭＳ Ｐゴシック" panose="020B0600070205080204" pitchFamily="50" charset="-128"/>
              <a:ea typeface="ＭＳ Ｐゴシック" panose="020B0600070205080204" pitchFamily="50" charset="-128"/>
            </a:rPr>
            <a:t>の増となった。</a:t>
          </a:r>
        </a:p>
        <a:p>
          <a:r>
            <a:rPr kumimoji="1" lang="ja-JP" altLang="en-US" sz="1100">
              <a:latin typeface="ＭＳ Ｐゴシック" panose="020B0600070205080204" pitchFamily="50" charset="-128"/>
              <a:ea typeface="ＭＳ Ｐゴシック" panose="020B0600070205080204" pitchFamily="50" charset="-128"/>
            </a:rPr>
            <a:t>　引き続き、行政運営におけるコスト縮減に取り組んでいく。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142238</xdr:rowOff>
    </xdr:from>
    <xdr:to>
      <xdr:col>23</xdr:col>
      <xdr:colOff>133350</xdr:colOff>
      <xdr:row>84</xdr:row>
      <xdr:rowOff>68314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2588"/>
          <a:ext cx="838200" cy="9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20676</xdr:rowOff>
    </xdr:from>
    <xdr:to>
      <xdr:col>19</xdr:col>
      <xdr:colOff>133350</xdr:colOff>
      <xdr:row>83</xdr:row>
      <xdr:rowOff>142238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1026"/>
          <a:ext cx="889000" cy="12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146427</xdr:rowOff>
    </xdr:from>
    <xdr:to>
      <xdr:col>15</xdr:col>
      <xdr:colOff>82550</xdr:colOff>
      <xdr:row>83</xdr:row>
      <xdr:rowOff>20676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5327"/>
          <a:ext cx="88900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2598</xdr:rowOff>
    </xdr:from>
    <xdr:to>
      <xdr:col>11</xdr:col>
      <xdr:colOff>31750</xdr:colOff>
      <xdr:row>82</xdr:row>
      <xdr:rowOff>146427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1498"/>
          <a:ext cx="889000" cy="1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17514</xdr:rowOff>
    </xdr:from>
    <xdr:to>
      <xdr:col>23</xdr:col>
      <xdr:colOff>184150</xdr:colOff>
      <xdr:row>84</xdr:row>
      <xdr:rowOff>119114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1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161041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91438</xdr:rowOff>
    </xdr:from>
    <xdr:to>
      <xdr:col>19</xdr:col>
      <xdr:colOff>184150</xdr:colOff>
      <xdr:row>84</xdr:row>
      <xdr:rowOff>21588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6365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0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141326</xdr:rowOff>
    </xdr:from>
    <xdr:to>
      <xdr:col>15</xdr:col>
      <xdr:colOff>133350</xdr:colOff>
      <xdr:row>83</xdr:row>
      <xdr:rowOff>71476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81653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6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95627</xdr:rowOff>
    </xdr:from>
    <xdr:to>
      <xdr:col>11</xdr:col>
      <xdr:colOff>82550</xdr:colOff>
      <xdr:row>83</xdr:row>
      <xdr:rowOff>25777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35954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123248</xdr:rowOff>
    </xdr:from>
    <xdr:to>
      <xdr:col>7</xdr:col>
      <xdr:colOff>31750</xdr:colOff>
      <xdr:row>82</xdr:row>
      <xdr:rowOff>53398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63575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職員構成が変動したことから、前年度から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ポイント増加した。類似団体を</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ポイント上回って最下位となっており、全国平均と比べても高い水準にある。引き続き適切な給与水準となるよう努めていく。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6749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674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51859</xdr:rowOff>
    </xdr:from>
    <xdr:to>
      <xdr:col>77</xdr:col>
      <xdr:colOff>95250</xdr:colOff>
      <xdr:row>84</xdr:row>
      <xdr:rowOff>153459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60325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876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51859</xdr:rowOff>
    </xdr:from>
    <xdr:to>
      <xdr:col>73</xdr:col>
      <xdr:colOff>44450</xdr:colOff>
      <xdr:row>84</xdr:row>
      <xdr:rowOff>153459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140759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479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92075</xdr:rowOff>
    </xdr:from>
    <xdr:to>
      <xdr:col>68</xdr:col>
      <xdr:colOff>203200</xdr:colOff>
      <xdr:row>85</xdr:row>
      <xdr:rowOff>22225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89959</xdr:rowOff>
    </xdr:from>
    <xdr:to>
      <xdr:col>64</xdr:col>
      <xdr:colOff>152400</xdr:colOff>
      <xdr:row>89</xdr:row>
      <xdr:rowOff>20109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4886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令和６年度における人口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人当たり職員数は、新たな行政課題に積極的に対応するため前年度と比べ</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人増となったことから、</a:t>
          </a:r>
          <a:r>
            <a:rPr kumimoji="1" lang="en-US" altLang="ja-JP" sz="1100">
              <a:latin typeface="ＭＳ Ｐゴシック" panose="020B0600070205080204" pitchFamily="50" charset="-128"/>
              <a:ea typeface="ＭＳ Ｐゴシック" panose="020B0600070205080204" pitchFamily="50" charset="-128"/>
            </a:rPr>
            <a:t>0.17</a:t>
          </a:r>
          <a:r>
            <a:rPr kumimoji="1" lang="ja-JP" altLang="en-US" sz="1100">
              <a:latin typeface="ＭＳ Ｐゴシック" panose="020B0600070205080204" pitchFamily="50" charset="-128"/>
              <a:ea typeface="ＭＳ Ｐゴシック" panose="020B0600070205080204" pitchFamily="50" charset="-128"/>
            </a:rPr>
            <a:t>人の増となった。</a:t>
          </a:r>
        </a:p>
        <a:p>
          <a:r>
            <a:rPr kumimoji="1" lang="ja-JP" altLang="en-US" sz="1100">
              <a:latin typeface="ＭＳ Ｐゴシック" panose="020B0600070205080204" pitchFamily="50" charset="-128"/>
              <a:ea typeface="ＭＳ Ｐゴシック" panose="020B0600070205080204" pitchFamily="50" charset="-128"/>
            </a:rPr>
            <a:t>  また、一般職員のうち技能労務職については、委託化を行う等、行政改革の観点から、退職不補充としているため、減となっている。また、定員管理の方針として、行政需要の変化に機動的に応えるため、必要な職員数を数値指標を定めず配置することとしており、今後都市規模が類似する団体を参考にしつつ、適正な職員数を確保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164677</xdr:rowOff>
    </xdr:from>
    <xdr:to>
      <xdr:col>81</xdr:col>
      <xdr:colOff>44450</xdr:colOff>
      <xdr:row>60</xdr:row>
      <xdr:rowOff>61595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80227"/>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104352</xdr:rowOff>
    </xdr:from>
    <xdr:to>
      <xdr:col>77</xdr:col>
      <xdr:colOff>44450</xdr:colOff>
      <xdr:row>59</xdr:row>
      <xdr:rowOff>164677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1990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92287</xdr:rowOff>
    </xdr:from>
    <xdr:to>
      <xdr:col>72</xdr:col>
      <xdr:colOff>203200</xdr:colOff>
      <xdr:row>59</xdr:row>
      <xdr:rowOff>104352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0783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68156</xdr:rowOff>
    </xdr:from>
    <xdr:to>
      <xdr:col>68</xdr:col>
      <xdr:colOff>152400</xdr:colOff>
      <xdr:row>59</xdr:row>
      <xdr:rowOff>92287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837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10795</xdr:rowOff>
    </xdr:from>
    <xdr:to>
      <xdr:col>81</xdr:col>
      <xdr:colOff>95250</xdr:colOff>
      <xdr:row>60</xdr:row>
      <xdr:rowOff>112395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27322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4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113877</xdr:rowOff>
    </xdr:from>
    <xdr:to>
      <xdr:col>77</xdr:col>
      <xdr:colOff>95250</xdr:colOff>
      <xdr:row>60</xdr:row>
      <xdr:rowOff>44027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54204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9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53552</xdr:rowOff>
    </xdr:from>
    <xdr:to>
      <xdr:col>73</xdr:col>
      <xdr:colOff>44450</xdr:colOff>
      <xdr:row>59</xdr:row>
      <xdr:rowOff>155152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165329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41487</xdr:rowOff>
    </xdr:from>
    <xdr:to>
      <xdr:col>68</xdr:col>
      <xdr:colOff>203200</xdr:colOff>
      <xdr:row>59</xdr:row>
      <xdr:rowOff>143087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153264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17356</xdr:rowOff>
    </xdr:from>
    <xdr:to>
      <xdr:col>64</xdr:col>
      <xdr:colOff>152400</xdr:colOff>
      <xdr:row>59</xdr:row>
      <xdr:rowOff>118956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129133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令和６年度は、算出式の分子における公債費が減となったことに加え、分母における標準財政規模が増となったことで、単年度では令和５年度に比べ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0.68927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a:t>
          </a:r>
          <a:r>
            <a:rPr kumimoji="1" lang="ja-JP" altLang="en-US" sz="1100">
              <a:latin typeface="ＭＳ Ｐゴシック" panose="020B0600070205080204" pitchFamily="50" charset="-128"/>
              <a:ea typeface="ＭＳ Ｐゴシック" panose="020B0600070205080204" pitchFamily="50" charset="-128"/>
            </a:rPr>
            <a:t>イント減少し</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３年平均では、令和３年度の</a:t>
          </a:r>
          <a:r>
            <a:rPr kumimoji="1" lang="en-US" altLang="ja-JP" sz="1100">
              <a:latin typeface="ＭＳ Ｐゴシック" panose="020B0600070205080204" pitchFamily="50" charset="-128"/>
              <a:ea typeface="ＭＳ Ｐゴシック" panose="020B0600070205080204" pitchFamily="50" charset="-128"/>
            </a:rPr>
            <a:t>4.91309</a:t>
          </a:r>
          <a:r>
            <a:rPr kumimoji="1" lang="ja-JP" altLang="en-US" sz="1100">
              <a:latin typeface="ＭＳ Ｐゴシック" panose="020B0600070205080204" pitchFamily="50" charset="-128"/>
              <a:ea typeface="ＭＳ Ｐゴシック" panose="020B0600070205080204" pitchFamily="50" charset="-128"/>
            </a:rPr>
            <a:t>％が除かれるため、令和５年度から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今後も市債残高の状況に引き続き注視し、計画的な財政運営に努める。</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110772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437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18644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110772</xdr:rowOff>
    </xdr:from>
    <xdr:to>
      <xdr:col>77</xdr:col>
      <xdr:colOff>44450</xdr:colOff>
      <xdr:row>39</xdr:row>
      <xdr:rowOff>150989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7973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150989</xdr:rowOff>
    </xdr:from>
    <xdr:to>
      <xdr:col>72</xdr:col>
      <xdr:colOff>203200</xdr:colOff>
      <xdr:row>39</xdr:row>
      <xdr:rowOff>164395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164395</xdr:rowOff>
    </xdr:from>
    <xdr:to>
      <xdr:col>68</xdr:col>
      <xdr:colOff>152400</xdr:colOff>
      <xdr:row>39</xdr:row>
      <xdr:rowOff>164395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59972</xdr:rowOff>
    </xdr:from>
    <xdr:to>
      <xdr:col>77</xdr:col>
      <xdr:colOff>95250</xdr:colOff>
      <xdr:row>39</xdr:row>
      <xdr:rowOff>161572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146349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100189</xdr:rowOff>
    </xdr:from>
    <xdr:to>
      <xdr:col>73</xdr:col>
      <xdr:colOff>44450</xdr:colOff>
      <xdr:row>40</xdr:row>
      <xdr:rowOff>30339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15116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113595</xdr:rowOff>
    </xdr:from>
    <xdr:to>
      <xdr:col>68</xdr:col>
      <xdr:colOff>203200</xdr:colOff>
      <xdr:row>40</xdr:row>
      <xdr:rowOff>43745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28522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は、分母においては標準財政規模の増などにより増となった一方で、分子を構成する各項目のうち、将来負担額が地方債残高の増などにより増となったことに加え、将来負担額から控除する充当可能財源である地方債現在高等にかかる基準財政需要額において、臨時財政対策債が減となったことなどにより、分子全体では差し引き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億円の増となった結果、</a:t>
          </a:r>
          <a:r>
            <a:rPr kumimoji="1" lang="en-US" altLang="ja-JP" sz="1100">
              <a:latin typeface="ＭＳ Ｐゴシック" panose="020B0600070205080204" pitchFamily="50" charset="-128"/>
              <a:ea typeface="ＭＳ Ｐゴシック" panose="020B0600070205080204" pitchFamily="50" charset="-128"/>
            </a:rPr>
            <a:t>17.9%</a:t>
          </a:r>
          <a:r>
            <a:rPr kumimoji="1" lang="ja-JP" altLang="en-US" sz="1100">
              <a:latin typeface="ＭＳ Ｐゴシック" panose="020B0600070205080204" pitchFamily="50" charset="-128"/>
              <a:ea typeface="ＭＳ Ｐゴシック" panose="020B0600070205080204" pitchFamily="50" charset="-128"/>
            </a:rPr>
            <a:t>になり令和５年度から</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42227</xdr:rowOff>
    </xdr:from>
    <xdr:to>
      <xdr:col>81</xdr:col>
      <xdr:colOff>44450</xdr:colOff>
      <xdr:row>15</xdr:row>
      <xdr:rowOff>158856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613977"/>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42227</xdr:rowOff>
    </xdr:from>
    <xdr:to>
      <xdr:col>77</xdr:col>
      <xdr:colOff>44450</xdr:colOff>
      <xdr:row>16</xdr:row>
      <xdr:rowOff>65828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613977"/>
          <a:ext cx="889000" cy="1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53763</xdr:rowOff>
    </xdr:from>
    <xdr:to>
      <xdr:col>72</xdr:col>
      <xdr:colOff>203200</xdr:colOff>
      <xdr:row>16</xdr:row>
      <xdr:rowOff>65828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7969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53763</xdr:rowOff>
    </xdr:from>
    <xdr:to>
      <xdr:col>68</xdr:col>
      <xdr:colOff>152400</xdr:colOff>
      <xdr:row>17</xdr:row>
      <xdr:rowOff>73342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96963"/>
          <a:ext cx="8890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108056</xdr:rowOff>
    </xdr:from>
    <xdr:to>
      <xdr:col>81</xdr:col>
      <xdr:colOff>95250</xdr:colOff>
      <xdr:row>16</xdr:row>
      <xdr:rowOff>38206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6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80133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65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162877</xdr:rowOff>
    </xdr:from>
    <xdr:to>
      <xdr:col>77</xdr:col>
      <xdr:colOff>95250</xdr:colOff>
      <xdr:row>15</xdr:row>
      <xdr:rowOff>93027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103204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32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15028</xdr:rowOff>
    </xdr:from>
    <xdr:to>
      <xdr:col>73</xdr:col>
      <xdr:colOff>44450</xdr:colOff>
      <xdr:row>16</xdr:row>
      <xdr:rowOff>116628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7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101405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4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2963</xdr:rowOff>
    </xdr:from>
    <xdr:to>
      <xdr:col>68</xdr:col>
      <xdr:colOff>203200</xdr:colOff>
      <xdr:row>16</xdr:row>
      <xdr:rowOff>104563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89340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3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22542</xdr:rowOff>
    </xdr:from>
    <xdr:to>
      <xdr:col>64</xdr:col>
      <xdr:colOff>152400</xdr:colOff>
      <xdr:row>17</xdr:row>
      <xdr:rowOff>124142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9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108919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02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185,758
180,066
186.85
96,339,914
92,556,017
3,359,177
43,013,669
71,372,783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については、分子となる人件費が、人事院勧告に伴う報酬や給料、期末勤勉手当の増、会計年度任用職員に対する勤勉手当支給開始や定年退職者に係る退職手当の増などにより増加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算出式の分母となる経常一般財源総額は、地方特例交付金や地方交付税の増などにより増加した。</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05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baseline="0">
              <a:solidFill>
                <a:sysClr val="windowText" lastClr="000000"/>
              </a:solidFill>
              <a:latin typeface="ＭＳ Ｐゴシック" panose="020B0600070205080204" pitchFamily="50" charset="-128"/>
              <a:ea typeface="ＭＳ Ｐゴシック" panose="020B0600070205080204" pitchFamily="50" charset="-128"/>
            </a:rPr>
            <a:t>　分子の伸び率が分母の伸び率を上回った</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ことにより、令和６年度は、令和５年度に比べ</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23.3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これは類似団体の平均を下回っており、今後も引き続き給与体系等の適正化に努めていく。</a:t>
          </a:r>
          <a:endParaRPr kumimoji="1" lang="ja-JP" altLang="en-US" sz="105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158750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18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130827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158750</xdr:rowOff>
    </xdr:from>
    <xdr:to>
      <xdr:col>24</xdr:col>
      <xdr:colOff>114300</xdr:colOff>
      <xdr:row>41</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31750</xdr:rowOff>
    </xdr:from>
    <xdr:to>
      <xdr:col>24</xdr:col>
      <xdr:colOff>25400</xdr:colOff>
      <xdr:row>34</xdr:row>
      <xdr:rowOff>114300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6896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33</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68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82550</xdr:rowOff>
    </xdr:from>
    <xdr:to>
      <xdr:col>15</xdr:col>
      <xdr:colOff>98425</xdr:colOff>
      <xdr:row>33</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4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107950</xdr:rowOff>
    </xdr:from>
    <xdr:to>
      <xdr:col>11</xdr:col>
      <xdr:colOff>9525</xdr:colOff>
      <xdr:row>33</xdr:row>
      <xdr:rowOff>158750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6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139700</xdr:rowOff>
    </xdr:from>
    <xdr:to>
      <xdr:col>6</xdr:col>
      <xdr:colOff>171450</xdr:colOff>
      <xdr:row>37</xdr:row>
      <xdr:rowOff>69850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63500</xdr:rowOff>
    </xdr:from>
    <xdr:to>
      <xdr:col>24</xdr:col>
      <xdr:colOff>76200</xdr:colOff>
      <xdr:row>34</xdr:row>
      <xdr:rowOff>165100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152400</xdr:rowOff>
    </xdr:from>
    <xdr:to>
      <xdr:col>20</xdr:col>
      <xdr:colOff>38100</xdr:colOff>
      <xdr:row>33</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31750</xdr:rowOff>
    </xdr:from>
    <xdr:to>
      <xdr:col>15</xdr:col>
      <xdr:colOff>149225</xdr:colOff>
      <xdr:row>33</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57150</xdr:rowOff>
    </xdr:from>
    <xdr:to>
      <xdr:col>11</xdr:col>
      <xdr:colOff>60325</xdr:colOff>
      <xdr:row>33</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107950</xdr:rowOff>
    </xdr:from>
    <xdr:to>
      <xdr:col>6</xdr:col>
      <xdr:colOff>171450</xdr:colOff>
      <xdr:row>34</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物件費に係る経常収支比率については、分子となる物件費が、総合体育館に係る運営管理委託費の皆増による保健体育費委託料の増などにより増加した。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分子の伸び率が、分母となる経常一般財源総額の伸び率を上回ったことから、令和６年度は、令和５年度に比べ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類似団体の平均を下回っているが、今後も物価高騰の影響により経費の増加が見込まれることから、競争に伴うコストの削減や施設の委託化などにより、一層の経費縮減を図っていく。</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7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95250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114300</xdr:rowOff>
    </xdr:from>
    <xdr:to>
      <xdr:col>73</xdr:col>
      <xdr:colOff>180975</xdr:colOff>
      <xdr:row>15</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4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15</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14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63500</xdr:rowOff>
    </xdr:from>
    <xdr:to>
      <xdr:col>69</xdr:col>
      <xdr:colOff>142875</xdr:colOff>
      <xdr:row>14</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127000</xdr:rowOff>
    </xdr:from>
    <xdr:to>
      <xdr:col>65</xdr:col>
      <xdr:colOff>53975</xdr:colOff>
      <xdr:row>15</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扶助費に係る経常収支比率については、分子となる扶助費が、生活保護扶助費の減があった一方で、国の制度改正に伴い自立支援介護・訓練等給付費や施設型給付・地域型保育給付の増などにより増加した。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分子の伸び率が、分母となる経常一般財源総額の伸び率を上回ったことから、令和６年度は、令和５年度に比べ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これは類似団体の平均を下回っているが、静岡県平均を上回っている。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扶助費については、増加傾向にあることから、今後も経常収支比率への影響に注視していく。</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935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57</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302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302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68234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81842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その他に係る経常収支比率については、分子の主な要因である繰出金が、被保険者の減に伴う国民健康保険事業会計繰出金の減があった一方で、医療給費負担金の増による後期高齢者医療事業費の増などにより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分子の伸び率が、分母となる経常一般財源総額の伸び率を上回ったことから、令和６年度は、令和５年度に比べ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高齢化の影響もあり、繰出金は増加傾向となっていることから、各会計において、健康寿命延伸や事務の効率化に取り組む必要がある。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5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補助費等に係る経常収支比率については、分子となる補助費等が、伊豆市沼津市衛生施設組合負担金の減などにより減少した。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分母となる経常一般財源総額が増加したことにより、令和６年度は、令和５年度に比べ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団体への補助金の交付や負担金の支出については、例年、必要性や妥当性等の検証を実施しており、今後も引き続き適正化に努めていく。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940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75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114571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57421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については、分子となる公債費が、令和元年度に借り入れたものなど、据え置き期間が終了し新たに令和６年度から元金償還が始まったものや、令和５年度に新規借入した分の利子償還が新たに始まったものがあった一方、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年度に借り入れた臨時財政対策債や平成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年度に借り入れた退職手当債等に係る元利の償還が前年度をもって終了したことなどにより減少した。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分母となる経常一般財源総額が増加したことにより、令和６年度は、令和５年度に比べ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今後、借入を行う大規模事業も控えていることから、市債残高や財政指標を注視し、健全な財政運営に努めていく。</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78</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041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116114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23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78</xdr:row>
      <xdr:rowOff>116114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67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79</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67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65314</xdr:rowOff>
    </xdr:from>
    <xdr:to>
      <xdr:col>15</xdr:col>
      <xdr:colOff>149225</xdr:colOff>
      <xdr:row>78</xdr:row>
      <xdr:rowOff>166914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151691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公債費以外に係る経常収支比率は、令和６年度は、令和５年度に比べ</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76.5</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類似団体、静岡県平均のいずれも下回っているが、扶助費や繰出金などの社会保障関連経費は増加傾向にあるため、今後も財源確保に努めるとともに、経常的な事務事業に要する経費の縮減に努めていく。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43180</xdr:rowOff>
    </xdr:from>
    <xdr:to>
      <xdr:col>82</xdr:col>
      <xdr:colOff>107950</xdr:colOff>
      <xdr:row>75</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7304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130810</xdr:rowOff>
    </xdr:from>
    <xdr:to>
      <xdr:col>78</xdr:col>
      <xdr:colOff>69850</xdr:colOff>
      <xdr:row>74</xdr:row>
      <xdr:rowOff>43180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646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xdr:rowOff>
    </xdr:from>
    <xdr:to>
      <xdr:col>73</xdr:col>
      <xdr:colOff>180975</xdr:colOff>
      <xdr:row>73</xdr:row>
      <xdr:rowOff>130810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524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8890</xdr:rowOff>
    </xdr:from>
    <xdr:to>
      <xdr:col>69</xdr:col>
      <xdr:colOff>92075</xdr:colOff>
      <xdr:row>73</xdr:row>
      <xdr:rowOff>168910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5247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3827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163830</xdr:rowOff>
    </xdr:from>
    <xdr:to>
      <xdr:col>78</xdr:col>
      <xdr:colOff>120650</xdr:colOff>
      <xdr:row>74</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104157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80010</xdr:rowOff>
    </xdr:from>
    <xdr:to>
      <xdr:col>74</xdr:col>
      <xdr:colOff>31750</xdr:colOff>
      <xdr:row>74</xdr:row>
      <xdr:rowOff>10160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20337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129540</xdr:rowOff>
    </xdr:from>
    <xdr:to>
      <xdr:col>69</xdr:col>
      <xdr:colOff>142875</xdr:colOff>
      <xdr:row>73</xdr:row>
      <xdr:rowOff>59690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69867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118110</xdr:rowOff>
    </xdr:from>
    <xdr:to>
      <xdr:col>65</xdr:col>
      <xdr:colOff>53975</xdr:colOff>
      <xdr:row>74</xdr:row>
      <xdr:rowOff>48260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58437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98730</xdr:rowOff>
    </xdr:from>
    <xdr:to>
      <xdr:col>29</xdr:col>
      <xdr:colOff>127000</xdr:colOff>
      <xdr:row>19</xdr:row>
      <xdr:rowOff>6185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1005"/>
          <a:ext cx="647700" cy="250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6185</xdr:rowOff>
    </xdr:from>
    <xdr:to>
      <xdr:col>26</xdr:col>
      <xdr:colOff>50800</xdr:colOff>
      <xdr:row>19</xdr:row>
      <xdr:rowOff>132448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1360"/>
          <a:ext cx="698500" cy="126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85928</xdr:rowOff>
    </xdr:from>
    <xdr:to>
      <xdr:col>22</xdr:col>
      <xdr:colOff>114300</xdr:colOff>
      <xdr:row>19</xdr:row>
      <xdr:rowOff>132448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91103"/>
          <a:ext cx="698500" cy="4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85928</xdr:rowOff>
    </xdr:from>
    <xdr:to>
      <xdr:col>18</xdr:col>
      <xdr:colOff>177800</xdr:colOff>
      <xdr:row>19</xdr:row>
      <xdr:rowOff>97892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1103"/>
          <a:ext cx="698500" cy="11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47930</xdr:rowOff>
    </xdr:from>
    <xdr:to>
      <xdr:col>29</xdr:col>
      <xdr:colOff>177800</xdr:colOff>
      <xdr:row>17</xdr:row>
      <xdr:rowOff>149530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20007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126835</xdr:rowOff>
    </xdr:from>
    <xdr:to>
      <xdr:col>26</xdr:col>
      <xdr:colOff>101600</xdr:colOff>
      <xdr:row>19</xdr:row>
      <xdr:rowOff>56985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41762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6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81648</xdr:rowOff>
    </xdr:from>
    <xdr:to>
      <xdr:col>22</xdr:col>
      <xdr:colOff>165100</xdr:colOff>
      <xdr:row>20</xdr:row>
      <xdr:rowOff>11798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6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168025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35128</xdr:rowOff>
    </xdr:from>
    <xdr:to>
      <xdr:col>19</xdr:col>
      <xdr:colOff>38100</xdr:colOff>
      <xdr:row>19</xdr:row>
      <xdr:rowOff>136728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0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121505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47092</xdr:rowOff>
    </xdr:from>
    <xdr:to>
      <xdr:col>15</xdr:col>
      <xdr:colOff>101600</xdr:colOff>
      <xdr:row>19</xdr:row>
      <xdr:rowOff>148692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133469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270046</xdr:rowOff>
    </xdr:from>
    <xdr:to>
      <xdr:col>29</xdr:col>
      <xdr:colOff>127000</xdr:colOff>
      <xdr:row>35</xdr:row>
      <xdr:rowOff>332911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80396"/>
          <a:ext cx="647700" cy="62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57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208210</xdr:rowOff>
    </xdr:from>
    <xdr:to>
      <xdr:col>26</xdr:col>
      <xdr:colOff>50800</xdr:colOff>
      <xdr:row>35</xdr:row>
      <xdr:rowOff>270046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18560"/>
          <a:ext cx="698500" cy="61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199066</xdr:rowOff>
    </xdr:from>
    <xdr:to>
      <xdr:col>22</xdr:col>
      <xdr:colOff>114300</xdr:colOff>
      <xdr:row>35</xdr:row>
      <xdr:rowOff>208210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09416"/>
          <a:ext cx="698500" cy="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199066</xdr:rowOff>
    </xdr:from>
    <xdr:to>
      <xdr:col>18</xdr:col>
      <xdr:colOff>177800</xdr:colOff>
      <xdr:row>35</xdr:row>
      <xdr:rowOff>235471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09416"/>
          <a:ext cx="698500" cy="36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282111</xdr:rowOff>
    </xdr:from>
    <xdr:to>
      <xdr:col>29</xdr:col>
      <xdr:colOff>177800</xdr:colOff>
      <xdr:row>36</xdr:row>
      <xdr:rowOff>40811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92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254188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6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219246</xdr:rowOff>
    </xdr:from>
    <xdr:to>
      <xdr:col>26</xdr:col>
      <xdr:colOff>101600</xdr:colOff>
      <xdr:row>35</xdr:row>
      <xdr:rowOff>320846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2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305623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1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157410</xdr:rowOff>
    </xdr:from>
    <xdr:to>
      <xdr:col>22</xdr:col>
      <xdr:colOff>165100</xdr:colOff>
      <xdr:row>35</xdr:row>
      <xdr:rowOff>259010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7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269187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148266</xdr:rowOff>
    </xdr:from>
    <xdr:to>
      <xdr:col>19</xdr:col>
      <xdr:colOff>38100</xdr:colOff>
      <xdr:row>35</xdr:row>
      <xdr:rowOff>249866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260043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2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184671</xdr:rowOff>
    </xdr:from>
    <xdr:to>
      <xdr:col>15</xdr:col>
      <xdr:colOff>101600</xdr:colOff>
      <xdr:row>35</xdr:row>
      <xdr:rowOff>286271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5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296448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6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185,758
180,066
186.85
96,339,914
92,556,017
3,359,177
43,013,669
71,372,783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94437</xdr:rowOff>
    </xdr:from>
    <xdr:to>
      <xdr:col>24</xdr:col>
      <xdr:colOff>63500</xdr:colOff>
      <xdr:row>38</xdr:row>
      <xdr:rowOff>165663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38087"/>
          <a:ext cx="838200" cy="24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153285</xdr:rowOff>
    </xdr:from>
    <xdr:to>
      <xdr:col>19</xdr:col>
      <xdr:colOff>177800</xdr:colOff>
      <xdr:row>38</xdr:row>
      <xdr:rowOff>165663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68385"/>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109133</xdr:rowOff>
    </xdr:from>
    <xdr:to>
      <xdr:col>15</xdr:col>
      <xdr:colOff>50800</xdr:colOff>
      <xdr:row>38</xdr:row>
      <xdr:rowOff>153285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24233"/>
          <a:ext cx="889000" cy="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109133</xdr:rowOff>
    </xdr:from>
    <xdr:to>
      <xdr:col>10</xdr:col>
      <xdr:colOff>114300</xdr:colOff>
      <xdr:row>39</xdr:row>
      <xdr:rowOff>12043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4233"/>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43637</xdr:rowOff>
    </xdr:from>
    <xdr:to>
      <xdr:col>24</xdr:col>
      <xdr:colOff>114300</xdr:colOff>
      <xdr:row>37</xdr:row>
      <xdr:rowOff>145237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22064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114863</xdr:rowOff>
    </xdr:from>
    <xdr:to>
      <xdr:col>20</xdr:col>
      <xdr:colOff>38100</xdr:colOff>
      <xdr:row>39</xdr:row>
      <xdr:rowOff>45013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36140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102485</xdr:rowOff>
    </xdr:from>
    <xdr:to>
      <xdr:col>15</xdr:col>
      <xdr:colOff>101600</xdr:colOff>
      <xdr:row>39</xdr:row>
      <xdr:rowOff>32635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23762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1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58333</xdr:rowOff>
    </xdr:from>
    <xdr:to>
      <xdr:col>10</xdr:col>
      <xdr:colOff>165100</xdr:colOff>
      <xdr:row>38</xdr:row>
      <xdr:rowOff>159933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151060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132693</xdr:rowOff>
    </xdr:from>
    <xdr:to>
      <xdr:col>6</xdr:col>
      <xdr:colOff>38100</xdr:colOff>
      <xdr:row>39</xdr:row>
      <xdr:rowOff>62843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53970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169266</xdr:rowOff>
    </xdr:from>
    <xdr:to>
      <xdr:col>24</xdr:col>
      <xdr:colOff>63500</xdr:colOff>
      <xdr:row>54</xdr:row>
      <xdr:rowOff>36487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56116"/>
          <a:ext cx="8382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36487</xdr:rowOff>
    </xdr:from>
    <xdr:to>
      <xdr:col>19</xdr:col>
      <xdr:colOff>177800</xdr:colOff>
      <xdr:row>55</xdr:row>
      <xdr:rowOff>102743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94787"/>
          <a:ext cx="889000" cy="2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102743</xdr:rowOff>
    </xdr:from>
    <xdr:to>
      <xdr:col>15</xdr:col>
      <xdr:colOff>50800</xdr:colOff>
      <xdr:row>56</xdr:row>
      <xdr:rowOff>89408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32493"/>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89408</xdr:rowOff>
    </xdr:from>
    <xdr:to>
      <xdr:col>10</xdr:col>
      <xdr:colOff>114300</xdr:colOff>
      <xdr:row>58</xdr:row>
      <xdr:rowOff>140500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90608"/>
          <a:ext cx="889000" cy="39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18013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118466</xdr:rowOff>
    </xdr:from>
    <xdr:to>
      <xdr:col>24</xdr:col>
      <xdr:colOff>114300</xdr:colOff>
      <xdr:row>54</xdr:row>
      <xdr:rowOff>48616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141343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157137</xdr:rowOff>
    </xdr:from>
    <xdr:to>
      <xdr:col>20</xdr:col>
      <xdr:colOff>38100</xdr:colOff>
      <xdr:row>54</xdr:row>
      <xdr:rowOff>87287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4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103814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51943</xdr:rowOff>
    </xdr:from>
    <xdr:to>
      <xdr:col>15</xdr:col>
      <xdr:colOff>101600</xdr:colOff>
      <xdr:row>55</xdr:row>
      <xdr:rowOff>153543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170070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5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38608</xdr:rowOff>
    </xdr:from>
    <xdr:to>
      <xdr:col>10</xdr:col>
      <xdr:colOff>165100</xdr:colOff>
      <xdr:row>56</xdr:row>
      <xdr:rowOff>140208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156735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89700</xdr:rowOff>
    </xdr:from>
    <xdr:to>
      <xdr:col>6</xdr:col>
      <xdr:colOff>38100</xdr:colOff>
      <xdr:row>59</xdr:row>
      <xdr:rowOff>19850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10977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72682</xdr:rowOff>
    </xdr:from>
    <xdr:to>
      <xdr:col>24</xdr:col>
      <xdr:colOff>63500</xdr:colOff>
      <xdr:row>78</xdr:row>
      <xdr:rowOff>76264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45782"/>
          <a:ext cx="8382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76264</xdr:rowOff>
    </xdr:from>
    <xdr:to>
      <xdr:col>19</xdr:col>
      <xdr:colOff>177800</xdr:colOff>
      <xdr:row>78</xdr:row>
      <xdr:rowOff>84150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49364"/>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84150</xdr:rowOff>
    </xdr:from>
    <xdr:to>
      <xdr:col>15</xdr:col>
      <xdr:colOff>50800</xdr:colOff>
      <xdr:row>78</xdr:row>
      <xdr:rowOff>85940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57250"/>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85940</xdr:rowOff>
    </xdr:from>
    <xdr:to>
      <xdr:col>10</xdr:col>
      <xdr:colOff>114300</xdr:colOff>
      <xdr:row>78</xdr:row>
      <xdr:rowOff>87427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59040"/>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21882</xdr:rowOff>
    </xdr:from>
    <xdr:to>
      <xdr:col>24</xdr:col>
      <xdr:colOff>114300</xdr:colOff>
      <xdr:row>78</xdr:row>
      <xdr:rowOff>123482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108259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25464</xdr:rowOff>
    </xdr:from>
    <xdr:to>
      <xdr:col>20</xdr:col>
      <xdr:colOff>38100</xdr:colOff>
      <xdr:row>78</xdr:row>
      <xdr:rowOff>127064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118191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33350</xdr:rowOff>
    </xdr:from>
    <xdr:to>
      <xdr:col>15</xdr:col>
      <xdr:colOff>101600</xdr:colOff>
      <xdr:row>78</xdr:row>
      <xdr:rowOff>134950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126077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35140</xdr:rowOff>
    </xdr:from>
    <xdr:to>
      <xdr:col>10</xdr:col>
      <xdr:colOff>165100</xdr:colOff>
      <xdr:row>78</xdr:row>
      <xdr:rowOff>136740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127867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36627</xdr:rowOff>
    </xdr:from>
    <xdr:to>
      <xdr:col>6</xdr:col>
      <xdr:colOff>38100</xdr:colOff>
      <xdr:row>78</xdr:row>
      <xdr:rowOff>138227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129354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65633</xdr:rowOff>
    </xdr:from>
    <xdr:to>
      <xdr:col>24</xdr:col>
      <xdr:colOff>63500</xdr:colOff>
      <xdr:row>95</xdr:row>
      <xdr:rowOff>147489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53383"/>
          <a:ext cx="838200" cy="8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147489</xdr:rowOff>
    </xdr:from>
    <xdr:to>
      <xdr:col>19</xdr:col>
      <xdr:colOff>177800</xdr:colOff>
      <xdr:row>97</xdr:row>
      <xdr:rowOff>2344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5239"/>
          <a:ext cx="889000" cy="19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163246</xdr:rowOff>
    </xdr:from>
    <xdr:to>
      <xdr:col>15</xdr:col>
      <xdr:colOff>50800</xdr:colOff>
      <xdr:row>97</xdr:row>
      <xdr:rowOff>2344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50996"/>
          <a:ext cx="889000" cy="18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163246</xdr:rowOff>
    </xdr:from>
    <xdr:to>
      <xdr:col>10</xdr:col>
      <xdr:colOff>114300</xdr:colOff>
      <xdr:row>98</xdr:row>
      <xdr:rowOff>33728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50996"/>
          <a:ext cx="889000" cy="38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14833</xdr:rowOff>
    </xdr:from>
    <xdr:to>
      <xdr:col>24</xdr:col>
      <xdr:colOff>114300</xdr:colOff>
      <xdr:row>95</xdr:row>
      <xdr:rowOff>116433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164710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8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96689</xdr:rowOff>
    </xdr:from>
    <xdr:to>
      <xdr:col>20</xdr:col>
      <xdr:colOff>38100</xdr:colOff>
      <xdr:row>96</xdr:row>
      <xdr:rowOff>26839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43366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5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122994</xdr:rowOff>
    </xdr:from>
    <xdr:to>
      <xdr:col>15</xdr:col>
      <xdr:colOff>101600</xdr:colOff>
      <xdr:row>97</xdr:row>
      <xdr:rowOff>53144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44271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67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112446</xdr:rowOff>
    </xdr:from>
    <xdr:to>
      <xdr:col>10</xdr:col>
      <xdr:colOff>165100</xdr:colOff>
      <xdr:row>96</xdr:row>
      <xdr:rowOff>42596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33723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9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154378</xdr:rowOff>
    </xdr:from>
    <xdr:to>
      <xdr:col>6</xdr:col>
      <xdr:colOff>38100</xdr:colOff>
      <xdr:row>98</xdr:row>
      <xdr:rowOff>84528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75655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7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92685</xdr:rowOff>
    </xdr:from>
    <xdr:to>
      <xdr:col>55</xdr:col>
      <xdr:colOff>0</xdr:colOff>
      <xdr:row>37</xdr:row>
      <xdr:rowOff>118097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36335"/>
          <a:ext cx="8382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118097</xdr:rowOff>
    </xdr:from>
    <xdr:to>
      <xdr:col>50</xdr:col>
      <xdr:colOff>114300</xdr:colOff>
      <xdr:row>37</xdr:row>
      <xdr:rowOff>161913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61747"/>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101854</xdr:rowOff>
    </xdr:from>
    <xdr:to>
      <xdr:col>45</xdr:col>
      <xdr:colOff>177800</xdr:colOff>
      <xdr:row>37</xdr:row>
      <xdr:rowOff>161913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45504"/>
          <a:ext cx="889000" cy="6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94098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75476</xdr:rowOff>
    </xdr:from>
    <xdr:to>
      <xdr:col>41</xdr:col>
      <xdr:colOff>50800</xdr:colOff>
      <xdr:row>37</xdr:row>
      <xdr:rowOff>101854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18976"/>
          <a:ext cx="889000" cy="12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160786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41885</xdr:rowOff>
    </xdr:from>
    <xdr:to>
      <xdr:col>55</xdr:col>
      <xdr:colOff>50800</xdr:colOff>
      <xdr:row>37</xdr:row>
      <xdr:rowOff>143485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64762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67297</xdr:rowOff>
    </xdr:from>
    <xdr:to>
      <xdr:col>50</xdr:col>
      <xdr:colOff>165100</xdr:colOff>
      <xdr:row>37</xdr:row>
      <xdr:rowOff>168897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13974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111112</xdr:rowOff>
    </xdr:from>
    <xdr:to>
      <xdr:col>46</xdr:col>
      <xdr:colOff>38100</xdr:colOff>
      <xdr:row>38</xdr:row>
      <xdr:rowOff>41263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54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57789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51054</xdr:rowOff>
    </xdr:from>
    <xdr:to>
      <xdr:col>41</xdr:col>
      <xdr:colOff>101600</xdr:colOff>
      <xdr:row>37</xdr:row>
      <xdr:rowOff>152654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169181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1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24676</xdr:rowOff>
    </xdr:from>
    <xdr:to>
      <xdr:col>36</xdr:col>
      <xdr:colOff>165100</xdr:colOff>
      <xdr:row>30</xdr:row>
      <xdr:rowOff>126276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142803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4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33915</xdr:rowOff>
    </xdr:from>
    <xdr:to>
      <xdr:col>54</xdr:col>
      <xdr:colOff>189865</xdr:colOff>
      <xdr:row>59</xdr:row>
      <xdr:rowOff>104801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949315"/>
          <a:ext cx="1270" cy="127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108628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104801</xdr:rowOff>
    </xdr:from>
    <xdr:to>
      <xdr:col>55</xdr:col>
      <xdr:colOff>88900</xdr:colOff>
      <xdr:row>59</xdr:row>
      <xdr:rowOff>104801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2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152042</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7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33915</xdr:rowOff>
    </xdr:from>
    <xdr:to>
      <xdr:col>55</xdr:col>
      <xdr:colOff>88900</xdr:colOff>
      <xdr:row>52</xdr:row>
      <xdr:rowOff>33915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33915</xdr:rowOff>
    </xdr:from>
    <xdr:to>
      <xdr:col>55</xdr:col>
      <xdr:colOff>0</xdr:colOff>
      <xdr:row>55</xdr:row>
      <xdr:rowOff>2559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949315"/>
          <a:ext cx="838200" cy="48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68415</xdr:rowOff>
    </xdr:from>
    <xdr:to>
      <xdr:col>50</xdr:col>
      <xdr:colOff>114300</xdr:colOff>
      <xdr:row>55</xdr:row>
      <xdr:rowOff>2559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8812365"/>
          <a:ext cx="889000" cy="61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123685</xdr:rowOff>
    </xdr:from>
    <xdr:to>
      <xdr:col>50</xdr:col>
      <xdr:colOff>165100</xdr:colOff>
      <xdr:row>56</xdr:row>
      <xdr:rowOff>53835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44962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68415</xdr:rowOff>
    </xdr:from>
    <xdr:to>
      <xdr:col>45</xdr:col>
      <xdr:colOff>177800</xdr:colOff>
      <xdr:row>55</xdr:row>
      <xdr:rowOff>166236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8812365"/>
          <a:ext cx="889000" cy="78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10166</xdr:rowOff>
    </xdr:from>
    <xdr:to>
      <xdr:col>46</xdr:col>
      <xdr:colOff>38100</xdr:colOff>
      <xdr:row>56</xdr:row>
      <xdr:rowOff>111766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102893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17342</xdr:rowOff>
    </xdr:from>
    <xdr:to>
      <xdr:col>41</xdr:col>
      <xdr:colOff>50800</xdr:colOff>
      <xdr:row>55</xdr:row>
      <xdr:rowOff>166236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447092"/>
          <a:ext cx="889000" cy="1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115074</xdr:rowOff>
    </xdr:from>
    <xdr:to>
      <xdr:col>41</xdr:col>
      <xdr:colOff>101600</xdr:colOff>
      <xdr:row>57</xdr:row>
      <xdr:rowOff>45224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36351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64878</xdr:rowOff>
    </xdr:from>
    <xdr:to>
      <xdr:col>36</xdr:col>
      <xdr:colOff>165100</xdr:colOff>
      <xdr:row>56</xdr:row>
      <xdr:rowOff>166478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157605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154565</xdr:rowOff>
    </xdr:from>
    <xdr:to>
      <xdr:col>55</xdr:col>
      <xdr:colOff>50800</xdr:colOff>
      <xdr:row>52</xdr:row>
      <xdr:rowOff>84715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107592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85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123209</xdr:rowOff>
    </xdr:from>
    <xdr:to>
      <xdr:col>50</xdr:col>
      <xdr:colOff>165100</xdr:colOff>
      <xdr:row>55</xdr:row>
      <xdr:rowOff>53359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69886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15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17615</xdr:rowOff>
    </xdr:from>
    <xdr:to>
      <xdr:col>46</xdr:col>
      <xdr:colOff>38100</xdr:colOff>
      <xdr:row>51</xdr:row>
      <xdr:rowOff>119215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876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135742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115436</xdr:rowOff>
    </xdr:from>
    <xdr:to>
      <xdr:col>41</xdr:col>
      <xdr:colOff>101600</xdr:colOff>
      <xdr:row>56</xdr:row>
      <xdr:rowOff>45586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62113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137992</xdr:rowOff>
    </xdr:from>
    <xdr:to>
      <xdr:col>36</xdr:col>
      <xdr:colOff>165100</xdr:colOff>
      <xdr:row>55</xdr:row>
      <xdr:rowOff>68142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84669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112908</xdr:rowOff>
    </xdr:from>
    <xdr:to>
      <xdr:col>55</xdr:col>
      <xdr:colOff>0</xdr:colOff>
      <xdr:row>75</xdr:row>
      <xdr:rowOff>23480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285858"/>
          <a:ext cx="838200" cy="59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23480</xdr:rowOff>
    </xdr:from>
    <xdr:to>
      <xdr:col>50</xdr:col>
      <xdr:colOff>114300</xdr:colOff>
      <xdr:row>75</xdr:row>
      <xdr:rowOff>64399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882230"/>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64399</xdr:rowOff>
    </xdr:from>
    <xdr:to>
      <xdr:col>45</xdr:col>
      <xdr:colOff>177800</xdr:colOff>
      <xdr:row>75</xdr:row>
      <xdr:rowOff>114326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923149"/>
          <a:ext cx="8890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63462</xdr:rowOff>
    </xdr:from>
    <xdr:to>
      <xdr:col>41</xdr:col>
      <xdr:colOff>50800</xdr:colOff>
      <xdr:row>75</xdr:row>
      <xdr:rowOff>114326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922212"/>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62108</xdr:rowOff>
    </xdr:from>
    <xdr:to>
      <xdr:col>55</xdr:col>
      <xdr:colOff>50800</xdr:colOff>
      <xdr:row>71</xdr:row>
      <xdr:rowOff>163708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2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15135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1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144130</xdr:rowOff>
    </xdr:from>
    <xdr:to>
      <xdr:col>50</xdr:col>
      <xdr:colOff>165100</xdr:colOff>
      <xdr:row>75</xdr:row>
      <xdr:rowOff>74280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83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90807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60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13599</xdr:rowOff>
    </xdr:from>
    <xdr:to>
      <xdr:col>46</xdr:col>
      <xdr:colOff>38100</xdr:colOff>
      <xdr:row>75</xdr:row>
      <xdr:rowOff>115199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8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131726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64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63526</xdr:rowOff>
    </xdr:from>
    <xdr:to>
      <xdr:col>41</xdr:col>
      <xdr:colOff>101600</xdr:colOff>
      <xdr:row>75</xdr:row>
      <xdr:rowOff>165125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22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10203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69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12662</xdr:rowOff>
    </xdr:from>
    <xdr:to>
      <xdr:col>36</xdr:col>
      <xdr:colOff>165100</xdr:colOff>
      <xdr:row>75</xdr:row>
      <xdr:rowOff>114262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8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130789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6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118250</xdr:rowOff>
    </xdr:from>
    <xdr:to>
      <xdr:col>55</xdr:col>
      <xdr:colOff>0</xdr:colOff>
      <xdr:row>95</xdr:row>
      <xdr:rowOff>170332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06000"/>
          <a:ext cx="8382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32982</xdr:rowOff>
    </xdr:from>
    <xdr:to>
      <xdr:col>50</xdr:col>
      <xdr:colOff>114300</xdr:colOff>
      <xdr:row>95</xdr:row>
      <xdr:rowOff>170332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5463482"/>
          <a:ext cx="889000" cy="99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32982</xdr:rowOff>
    </xdr:from>
    <xdr:to>
      <xdr:col>45</xdr:col>
      <xdr:colOff>177800</xdr:colOff>
      <xdr:row>97</xdr:row>
      <xdr:rowOff>106363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5463482"/>
          <a:ext cx="889000" cy="127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37364</xdr:rowOff>
    </xdr:from>
    <xdr:to>
      <xdr:col>41</xdr:col>
      <xdr:colOff>50800</xdr:colOff>
      <xdr:row>97</xdr:row>
      <xdr:rowOff>106363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496564"/>
          <a:ext cx="889000" cy="2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67450</xdr:rowOff>
    </xdr:from>
    <xdr:to>
      <xdr:col>55</xdr:col>
      <xdr:colOff>50800</xdr:colOff>
      <xdr:row>95</xdr:row>
      <xdr:rowOff>169050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45877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3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119532</xdr:rowOff>
    </xdr:from>
    <xdr:to>
      <xdr:col>50</xdr:col>
      <xdr:colOff>165100</xdr:colOff>
      <xdr:row>96</xdr:row>
      <xdr:rowOff>49682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40809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0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153632</xdr:rowOff>
    </xdr:from>
    <xdr:to>
      <xdr:col>46</xdr:col>
      <xdr:colOff>38100</xdr:colOff>
      <xdr:row>90</xdr:row>
      <xdr:rowOff>83782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54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100309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18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55563</xdr:rowOff>
    </xdr:from>
    <xdr:to>
      <xdr:col>41</xdr:col>
      <xdr:colOff>101600</xdr:colOff>
      <xdr:row>97</xdr:row>
      <xdr:rowOff>157163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148290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7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158014</xdr:rowOff>
    </xdr:from>
    <xdr:to>
      <xdr:col>36</xdr:col>
      <xdr:colOff>165100</xdr:colOff>
      <xdr:row>96</xdr:row>
      <xdr:rowOff>88164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104691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2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111697</xdr:rowOff>
    </xdr:from>
    <xdr:to>
      <xdr:col>85</xdr:col>
      <xdr:colOff>127000</xdr:colOff>
      <xdr:row>38</xdr:row>
      <xdr:rowOff>98171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455347"/>
          <a:ext cx="838200" cy="15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29989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45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8255</xdr:rowOff>
    </xdr:from>
    <xdr:to>
      <xdr:col>81</xdr:col>
      <xdr:colOff>50800</xdr:colOff>
      <xdr:row>38</xdr:row>
      <xdr:rowOff>98171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23355"/>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2176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86170</xdr:rowOff>
    </xdr:from>
    <xdr:to>
      <xdr:col>76</xdr:col>
      <xdr:colOff>114300</xdr:colOff>
      <xdr:row>38</xdr:row>
      <xdr:rowOff>8255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429820"/>
          <a:ext cx="8890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21417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7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86170</xdr:rowOff>
    </xdr:from>
    <xdr:to>
      <xdr:col>71</xdr:col>
      <xdr:colOff>177800</xdr:colOff>
      <xdr:row>38</xdr:row>
      <xdr:rowOff>155511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429820"/>
          <a:ext cx="889000" cy="2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60897</xdr:rowOff>
    </xdr:from>
    <xdr:to>
      <xdr:col>85</xdr:col>
      <xdr:colOff>177800</xdr:colOff>
      <xdr:row>37</xdr:row>
      <xdr:rowOff>162497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83774</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5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47371</xdr:rowOff>
    </xdr:from>
    <xdr:to>
      <xdr:col>81</xdr:col>
      <xdr:colOff>101600</xdr:colOff>
      <xdr:row>38</xdr:row>
      <xdr:rowOff>148971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165498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337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128905</xdr:rowOff>
    </xdr:from>
    <xdr:to>
      <xdr:col>76</xdr:col>
      <xdr:colOff>165100</xdr:colOff>
      <xdr:row>38</xdr:row>
      <xdr:rowOff>59055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75582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4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35370</xdr:rowOff>
    </xdr:from>
    <xdr:to>
      <xdr:col>72</xdr:col>
      <xdr:colOff>38100</xdr:colOff>
      <xdr:row>37</xdr:row>
      <xdr:rowOff>136970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37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153497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15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104711</xdr:rowOff>
    </xdr:from>
    <xdr:to>
      <xdr:col>67</xdr:col>
      <xdr:colOff>101600</xdr:colOff>
      <xdr:row>39</xdr:row>
      <xdr:rowOff>34861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25988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12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90465</xdr:rowOff>
    </xdr:from>
    <xdr:to>
      <xdr:col>85</xdr:col>
      <xdr:colOff>127000</xdr:colOff>
      <xdr:row>75</xdr:row>
      <xdr:rowOff>125470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949215"/>
          <a:ext cx="838200" cy="3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76321</xdr:rowOff>
    </xdr:from>
    <xdr:to>
      <xdr:col>81</xdr:col>
      <xdr:colOff>50800</xdr:colOff>
      <xdr:row>75</xdr:row>
      <xdr:rowOff>90465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935071"/>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62691</xdr:rowOff>
    </xdr:from>
    <xdr:to>
      <xdr:col>76</xdr:col>
      <xdr:colOff>114300</xdr:colOff>
      <xdr:row>75</xdr:row>
      <xdr:rowOff>76321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921441"/>
          <a:ext cx="889000" cy="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62691</xdr:rowOff>
    </xdr:from>
    <xdr:to>
      <xdr:col>71</xdr:col>
      <xdr:colOff>177800</xdr:colOff>
      <xdr:row>75</xdr:row>
      <xdr:rowOff>67263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2144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74670</xdr:rowOff>
    </xdr:from>
    <xdr:to>
      <xdr:col>85</xdr:col>
      <xdr:colOff>177800</xdr:colOff>
      <xdr:row>76</xdr:row>
      <xdr:rowOff>4820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97547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8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39665</xdr:rowOff>
    </xdr:from>
    <xdr:to>
      <xdr:col>81</xdr:col>
      <xdr:colOff>101600</xdr:colOff>
      <xdr:row>75</xdr:row>
      <xdr:rowOff>141265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157792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25521</xdr:rowOff>
    </xdr:from>
    <xdr:to>
      <xdr:col>76</xdr:col>
      <xdr:colOff>165100</xdr:colOff>
      <xdr:row>75</xdr:row>
      <xdr:rowOff>127121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143648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11891</xdr:rowOff>
    </xdr:from>
    <xdr:to>
      <xdr:col>72</xdr:col>
      <xdr:colOff>38100</xdr:colOff>
      <xdr:row>75</xdr:row>
      <xdr:rowOff>113491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130018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4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16463</xdr:rowOff>
    </xdr:from>
    <xdr:to>
      <xdr:col>67</xdr:col>
      <xdr:colOff>101600</xdr:colOff>
      <xdr:row>75</xdr:row>
      <xdr:rowOff>118063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7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134590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5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140742</xdr:rowOff>
    </xdr:from>
    <xdr:to>
      <xdr:col>85</xdr:col>
      <xdr:colOff>127000</xdr:colOff>
      <xdr:row>97</xdr:row>
      <xdr:rowOff>74054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99942"/>
          <a:ext cx="838200" cy="10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7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140742</xdr:rowOff>
    </xdr:from>
    <xdr:to>
      <xdr:col>81</xdr:col>
      <xdr:colOff>50800</xdr:colOff>
      <xdr:row>97</xdr:row>
      <xdr:rowOff>118529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99942"/>
          <a:ext cx="889000" cy="1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118529</xdr:rowOff>
    </xdr:from>
    <xdr:to>
      <xdr:col>76</xdr:col>
      <xdr:colOff>114300</xdr:colOff>
      <xdr:row>98</xdr:row>
      <xdr:rowOff>30708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49179"/>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30708</xdr:rowOff>
    </xdr:from>
    <xdr:to>
      <xdr:col>71</xdr:col>
      <xdr:colOff>177800</xdr:colOff>
      <xdr:row>98</xdr:row>
      <xdr:rowOff>55460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32808"/>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170666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23254</xdr:rowOff>
    </xdr:from>
    <xdr:to>
      <xdr:col>85</xdr:col>
      <xdr:colOff>177800</xdr:colOff>
      <xdr:row>97</xdr:row>
      <xdr:rowOff>124854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46131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89942</xdr:rowOff>
    </xdr:from>
    <xdr:to>
      <xdr:col>81</xdr:col>
      <xdr:colOff>101600</xdr:colOff>
      <xdr:row>97</xdr:row>
      <xdr:rowOff>20092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36619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67729</xdr:rowOff>
    </xdr:from>
    <xdr:to>
      <xdr:col>76</xdr:col>
      <xdr:colOff>165100</xdr:colOff>
      <xdr:row>97</xdr:row>
      <xdr:rowOff>169329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14406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7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151358</xdr:rowOff>
    </xdr:from>
    <xdr:to>
      <xdr:col>72</xdr:col>
      <xdr:colOff>38100</xdr:colOff>
      <xdr:row>98</xdr:row>
      <xdr:rowOff>81508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98035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5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4660</xdr:rowOff>
    </xdr:from>
    <xdr:to>
      <xdr:col>67</xdr:col>
      <xdr:colOff>101600</xdr:colOff>
      <xdr:row>98</xdr:row>
      <xdr:rowOff>106260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122787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8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140340</xdr:rowOff>
    </xdr:from>
    <xdr:to>
      <xdr:col>116</xdr:col>
      <xdr:colOff>63500</xdr:colOff>
      <xdr:row>74</xdr:row>
      <xdr:rowOff>65543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56190"/>
          <a:ext cx="838200" cy="9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65543</xdr:rowOff>
    </xdr:from>
    <xdr:to>
      <xdr:col>111</xdr:col>
      <xdr:colOff>177800</xdr:colOff>
      <xdr:row>74</xdr:row>
      <xdr:rowOff>99466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52843"/>
          <a:ext cx="889000" cy="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99466</xdr:rowOff>
    </xdr:from>
    <xdr:to>
      <xdr:col>107</xdr:col>
      <xdr:colOff>50800</xdr:colOff>
      <xdr:row>74</xdr:row>
      <xdr:rowOff>143723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86766"/>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143723</xdr:rowOff>
    </xdr:from>
    <xdr:to>
      <xdr:col>102</xdr:col>
      <xdr:colOff>114300</xdr:colOff>
      <xdr:row>75</xdr:row>
      <xdr:rowOff>9489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31023"/>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89540</xdr:rowOff>
    </xdr:from>
    <xdr:to>
      <xdr:col>116</xdr:col>
      <xdr:colOff>114300</xdr:colOff>
      <xdr:row>74</xdr:row>
      <xdr:rowOff>19690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112417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14743</xdr:rowOff>
    </xdr:from>
    <xdr:to>
      <xdr:col>112</xdr:col>
      <xdr:colOff>38100</xdr:colOff>
      <xdr:row>74</xdr:row>
      <xdr:rowOff>116343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132870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7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48666</xdr:rowOff>
    </xdr:from>
    <xdr:to>
      <xdr:col>107</xdr:col>
      <xdr:colOff>101600</xdr:colOff>
      <xdr:row>74</xdr:row>
      <xdr:rowOff>150266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166793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92923</xdr:rowOff>
    </xdr:from>
    <xdr:to>
      <xdr:col>102</xdr:col>
      <xdr:colOff>165100</xdr:colOff>
      <xdr:row>75</xdr:row>
      <xdr:rowOff>23073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39600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130139</xdr:rowOff>
    </xdr:from>
    <xdr:to>
      <xdr:col>98</xdr:col>
      <xdr:colOff>38100</xdr:colOff>
      <xdr:row>75</xdr:row>
      <xdr:rowOff>60289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76816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9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498,261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92,556,017,000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/185,758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人）となっている。主な性質別歳出の増減に関する人口減以外の要因は以下のとおり。</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60,636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円と前年度に比べて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ており、これは人事院勧告に伴う報酬や給料、期末勤勉手当の増、会計年度任用職員に対する勤勉手当支給開始や定年退職者に係る退職手当の増などが主な要因である。引き続き給与体系等の適正化に努め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73,724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円と前年度に比べて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円の増となっており、これは総合体育館に係る運営管理委託費の皆増による保健体育費委託料の増、新型コロナウイルスワクチンの定期接種化に伴う予防接種委託料の増などが主な要因である。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124,036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円と前年度に比べて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ており、これは低所得者支援・定額減税補足給付金支給事業、低所得世帯支援給付金支給事業の実施に伴う増などが主な要因である。国の社会保障制度に基づく支出であり、類似団体と同水準で推移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53,202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円と前年度に比べて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円の増となっており、これは病院事業会計繰出金の増、駿東伊豆消防組合負担金の増などが主な要因である。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83,553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円と前年度に比べて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25,354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円の増となっており、これは鉄道高架事業に係る道路新設改良事業や市街地再開発事業など各事業の進捗による増が主な要因である。今後も大規模事業が控えていることから、引き続き状況を注視していく。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繰出金は、住民一人当たり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38,736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円と前年度に比べ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円の増となっており、これは後期高齢者医療事業費の増が主な要因である。後期高齢者医療事業や介護保険事業に係る繰出金などが主な内容である。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185,758
180,066
186.85
96,339,914
92,556,017
3,359,177
43,013,669
71,372,783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58261</xdr:rowOff>
    </xdr:from>
    <xdr:to>
      <xdr:col>24</xdr:col>
      <xdr:colOff>63500</xdr:colOff>
      <xdr:row>31</xdr:row>
      <xdr:rowOff>61119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37321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61119</xdr:rowOff>
    </xdr:from>
    <xdr:to>
      <xdr:col>19</xdr:col>
      <xdr:colOff>177800</xdr:colOff>
      <xdr:row>31</xdr:row>
      <xdr:rowOff>133985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376069"/>
          <a:ext cx="889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133985</xdr:rowOff>
    </xdr:from>
    <xdr:to>
      <xdr:col>15</xdr:col>
      <xdr:colOff>50800</xdr:colOff>
      <xdr:row>32</xdr:row>
      <xdr:rowOff>22542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44893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22542</xdr:rowOff>
    </xdr:from>
    <xdr:to>
      <xdr:col>10</xdr:col>
      <xdr:colOff>114300</xdr:colOff>
      <xdr:row>32</xdr:row>
      <xdr:rowOff>78264</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508942"/>
          <a:ext cx="889000" cy="5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7461</xdr:rowOff>
    </xdr:from>
    <xdr:to>
      <xdr:col>24</xdr:col>
      <xdr:colOff>114300</xdr:colOff>
      <xdr:row>31</xdr:row>
      <xdr:rowOff>109061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3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93838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23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10319</xdr:rowOff>
    </xdr:from>
    <xdr:to>
      <xdr:col>20</xdr:col>
      <xdr:colOff>38100</xdr:colOff>
      <xdr:row>31</xdr:row>
      <xdr:rowOff>111919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3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128446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1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83185</xdr:rowOff>
    </xdr:from>
    <xdr:to>
      <xdr:col>15</xdr:col>
      <xdr:colOff>101600</xdr:colOff>
      <xdr:row>32</xdr:row>
      <xdr:rowOff>13335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29862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17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143192</xdr:rowOff>
    </xdr:from>
    <xdr:to>
      <xdr:col>10</xdr:col>
      <xdr:colOff>165100</xdr:colOff>
      <xdr:row>32</xdr:row>
      <xdr:rowOff>73342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45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89869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2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27464</xdr:rowOff>
    </xdr:from>
    <xdr:to>
      <xdr:col>6</xdr:col>
      <xdr:colOff>38100</xdr:colOff>
      <xdr:row>32</xdr:row>
      <xdr:rowOff>129064</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5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145591</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2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145276</xdr:rowOff>
    </xdr:from>
    <xdr:to>
      <xdr:col>24</xdr:col>
      <xdr:colOff>63500</xdr:colOff>
      <xdr:row>56</xdr:row>
      <xdr:rowOff>56566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575026"/>
          <a:ext cx="838200" cy="8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145276</xdr:rowOff>
    </xdr:from>
    <xdr:to>
      <xdr:col>19</xdr:col>
      <xdr:colOff>177800</xdr:colOff>
      <xdr:row>57</xdr:row>
      <xdr:rowOff>46406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575026"/>
          <a:ext cx="889000" cy="2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65626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46406</xdr:rowOff>
    </xdr:from>
    <xdr:to>
      <xdr:col>15</xdr:col>
      <xdr:colOff>50800</xdr:colOff>
      <xdr:row>58</xdr:row>
      <xdr:rowOff>5855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19056"/>
          <a:ext cx="889000" cy="1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132664</xdr:rowOff>
    </xdr:from>
    <xdr:to>
      <xdr:col>10</xdr:col>
      <xdr:colOff>114300</xdr:colOff>
      <xdr:row>58</xdr:row>
      <xdr:rowOff>5855</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705164"/>
          <a:ext cx="889000" cy="124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71340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5766</xdr:rowOff>
    </xdr:from>
    <xdr:to>
      <xdr:col>24</xdr:col>
      <xdr:colOff>114300</xdr:colOff>
      <xdr:row>56</xdr:row>
      <xdr:rowOff>107366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28643</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5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94476</xdr:rowOff>
    </xdr:from>
    <xdr:to>
      <xdr:col>20</xdr:col>
      <xdr:colOff>38100</xdr:colOff>
      <xdr:row>56</xdr:row>
      <xdr:rowOff>24626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5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41153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2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167056</xdr:rowOff>
    </xdr:from>
    <xdr:to>
      <xdr:col>15</xdr:col>
      <xdr:colOff>101600</xdr:colOff>
      <xdr:row>57</xdr:row>
      <xdr:rowOff>97206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113733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126505</xdr:rowOff>
    </xdr:from>
    <xdr:to>
      <xdr:col>10</xdr:col>
      <xdr:colOff>165100</xdr:colOff>
      <xdr:row>58</xdr:row>
      <xdr:rowOff>56655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73182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81864</xdr:rowOff>
    </xdr:from>
    <xdr:to>
      <xdr:col>6</xdr:col>
      <xdr:colOff>38100</xdr:colOff>
      <xdr:row>51</xdr:row>
      <xdr:rowOff>12014</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6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28541</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42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14529</xdr:rowOff>
    </xdr:from>
    <xdr:to>
      <xdr:col>24</xdr:col>
      <xdr:colOff>63500</xdr:colOff>
      <xdr:row>77</xdr:row>
      <xdr:rowOff>109359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16179"/>
          <a:ext cx="838200" cy="9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60863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1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109359</xdr:rowOff>
    </xdr:from>
    <xdr:to>
      <xdr:col>19</xdr:col>
      <xdr:colOff>177800</xdr:colOff>
      <xdr:row>78</xdr:row>
      <xdr:rowOff>108229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11009"/>
          <a:ext cx="889000" cy="17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158128</xdr:rowOff>
    </xdr:from>
    <xdr:to>
      <xdr:col>15</xdr:col>
      <xdr:colOff>50800</xdr:colOff>
      <xdr:row>78</xdr:row>
      <xdr:rowOff>108229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359778"/>
          <a:ext cx="889000" cy="1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158128</xdr:rowOff>
    </xdr:from>
    <xdr:to>
      <xdr:col>10</xdr:col>
      <xdr:colOff>114300</xdr:colOff>
      <xdr:row>79</xdr:row>
      <xdr:rowOff>135992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59778"/>
          <a:ext cx="889000" cy="3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169105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2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130064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3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135179</xdr:rowOff>
    </xdr:from>
    <xdr:to>
      <xdr:col>24</xdr:col>
      <xdr:colOff>114300</xdr:colOff>
      <xdr:row>77</xdr:row>
      <xdr:rowOff>65329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113606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58559</xdr:rowOff>
    </xdr:from>
    <xdr:to>
      <xdr:col>20</xdr:col>
      <xdr:colOff>38100</xdr:colOff>
      <xdr:row>77</xdr:row>
      <xdr:rowOff>160159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151286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5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57429</xdr:rowOff>
    </xdr:from>
    <xdr:to>
      <xdr:col>15</xdr:col>
      <xdr:colOff>101600</xdr:colOff>
      <xdr:row>78</xdr:row>
      <xdr:rowOff>159029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4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150156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52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107328</xdr:rowOff>
    </xdr:from>
    <xdr:to>
      <xdr:col>10</xdr:col>
      <xdr:colOff>165100</xdr:colOff>
      <xdr:row>78</xdr:row>
      <xdr:rowOff>37478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28605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0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85192</xdr:rowOff>
    </xdr:from>
    <xdr:to>
      <xdr:col>6</xdr:col>
      <xdr:colOff>38100</xdr:colOff>
      <xdr:row>80</xdr:row>
      <xdr:rowOff>15342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6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6469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72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95910</xdr:rowOff>
    </xdr:from>
    <xdr:to>
      <xdr:col>24</xdr:col>
      <xdr:colOff>63500</xdr:colOff>
      <xdr:row>98</xdr:row>
      <xdr:rowOff>38736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26560"/>
          <a:ext cx="838200" cy="11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38736</xdr:rowOff>
    </xdr:from>
    <xdr:to>
      <xdr:col>19</xdr:col>
      <xdr:colOff>177800</xdr:colOff>
      <xdr:row>98</xdr:row>
      <xdr:rowOff>50495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840836"/>
          <a:ext cx="889000" cy="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3569</xdr:rowOff>
    </xdr:from>
    <xdr:to>
      <xdr:col>15</xdr:col>
      <xdr:colOff>50800</xdr:colOff>
      <xdr:row>98</xdr:row>
      <xdr:rowOff>50495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805669"/>
          <a:ext cx="889000" cy="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3569</xdr:rowOff>
    </xdr:from>
    <xdr:to>
      <xdr:col>10</xdr:col>
      <xdr:colOff>114300</xdr:colOff>
      <xdr:row>98</xdr:row>
      <xdr:rowOff>152273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05669"/>
          <a:ext cx="889000" cy="1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45110</xdr:rowOff>
    </xdr:from>
    <xdr:to>
      <xdr:col>24</xdr:col>
      <xdr:colOff>114300</xdr:colOff>
      <xdr:row>97</xdr:row>
      <xdr:rowOff>146710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67987</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159386</xdr:rowOff>
    </xdr:from>
    <xdr:to>
      <xdr:col>20</xdr:col>
      <xdr:colOff>38100</xdr:colOff>
      <xdr:row>98</xdr:row>
      <xdr:rowOff>89536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6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171145</xdr:rowOff>
    </xdr:from>
    <xdr:to>
      <xdr:col>15</xdr:col>
      <xdr:colOff>101600</xdr:colOff>
      <xdr:row>98</xdr:row>
      <xdr:rowOff>101295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117822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7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124219</xdr:rowOff>
    </xdr:from>
    <xdr:to>
      <xdr:col>10</xdr:col>
      <xdr:colOff>165100</xdr:colOff>
      <xdr:row>98</xdr:row>
      <xdr:rowOff>54369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70896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101473</xdr:rowOff>
    </xdr:from>
    <xdr:to>
      <xdr:col>6</xdr:col>
      <xdr:colOff>38100</xdr:colOff>
      <xdr:row>99</xdr:row>
      <xdr:rowOff>31623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48150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6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29058</xdr:rowOff>
    </xdr:from>
    <xdr:to>
      <xdr:col>55</xdr:col>
      <xdr:colOff>0</xdr:colOff>
      <xdr:row>36</xdr:row>
      <xdr:rowOff>40945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201258"/>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40945</xdr:rowOff>
    </xdr:from>
    <xdr:to>
      <xdr:col>50</xdr:col>
      <xdr:colOff>114300</xdr:colOff>
      <xdr:row>36</xdr:row>
      <xdr:rowOff>63805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213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132842</xdr:rowOff>
    </xdr:from>
    <xdr:to>
      <xdr:col>45</xdr:col>
      <xdr:colOff>177800</xdr:colOff>
      <xdr:row>36</xdr:row>
      <xdr:rowOff>63805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133592"/>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132842</xdr:rowOff>
    </xdr:from>
    <xdr:to>
      <xdr:col>41</xdr:col>
      <xdr:colOff>50800</xdr:colOff>
      <xdr:row>36</xdr:row>
      <xdr:rowOff>81178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133592"/>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149708</xdr:rowOff>
    </xdr:from>
    <xdr:to>
      <xdr:col>55</xdr:col>
      <xdr:colOff>50800</xdr:colOff>
      <xdr:row>36</xdr:row>
      <xdr:rowOff>79858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128135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128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161595</xdr:rowOff>
    </xdr:from>
    <xdr:to>
      <xdr:col>50</xdr:col>
      <xdr:colOff>165100</xdr:colOff>
      <xdr:row>36</xdr:row>
      <xdr:rowOff>91745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82872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2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13005</xdr:rowOff>
    </xdr:from>
    <xdr:to>
      <xdr:col>46</xdr:col>
      <xdr:colOff>38100</xdr:colOff>
      <xdr:row>36</xdr:row>
      <xdr:rowOff>114605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105732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27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82042</xdr:rowOff>
    </xdr:from>
    <xdr:to>
      <xdr:col>41</xdr:col>
      <xdr:colOff>101600</xdr:colOff>
      <xdr:row>36</xdr:row>
      <xdr:rowOff>12192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3319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175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30378</xdr:rowOff>
    </xdr:from>
    <xdr:to>
      <xdr:col>36</xdr:col>
      <xdr:colOff>165100</xdr:colOff>
      <xdr:row>36</xdr:row>
      <xdr:rowOff>131978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123105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29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33035</xdr:rowOff>
    </xdr:from>
    <xdr:to>
      <xdr:col>55</xdr:col>
      <xdr:colOff>0</xdr:colOff>
      <xdr:row>57</xdr:row>
      <xdr:rowOff>59690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05685"/>
          <a:ext cx="8382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96769</xdr:rowOff>
    </xdr:from>
    <xdr:to>
      <xdr:col>50</xdr:col>
      <xdr:colOff>114300</xdr:colOff>
      <xdr:row>57</xdr:row>
      <xdr:rowOff>33035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26519"/>
          <a:ext cx="889000" cy="27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96769</xdr:rowOff>
    </xdr:from>
    <xdr:to>
      <xdr:col>45</xdr:col>
      <xdr:colOff>177800</xdr:colOff>
      <xdr:row>57</xdr:row>
      <xdr:rowOff>67280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26519"/>
          <a:ext cx="889000" cy="3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67280</xdr:rowOff>
    </xdr:from>
    <xdr:to>
      <xdr:col>41</xdr:col>
      <xdr:colOff>50800</xdr:colOff>
      <xdr:row>57</xdr:row>
      <xdr:rowOff>78344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39930"/>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8890</xdr:rowOff>
    </xdr:from>
    <xdr:to>
      <xdr:col>55</xdr:col>
      <xdr:colOff>50800</xdr:colOff>
      <xdr:row>57</xdr:row>
      <xdr:rowOff>110490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31767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153685</xdr:rowOff>
    </xdr:from>
    <xdr:to>
      <xdr:col>50</xdr:col>
      <xdr:colOff>165100</xdr:colOff>
      <xdr:row>57</xdr:row>
      <xdr:rowOff>83835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100362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53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45969</xdr:rowOff>
    </xdr:from>
    <xdr:to>
      <xdr:col>46</xdr:col>
      <xdr:colOff>38100</xdr:colOff>
      <xdr:row>55</xdr:row>
      <xdr:rowOff>147569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7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164096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5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16480</xdr:rowOff>
    </xdr:from>
    <xdr:to>
      <xdr:col>41</xdr:col>
      <xdr:colOff>101600</xdr:colOff>
      <xdr:row>57</xdr:row>
      <xdr:rowOff>118080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8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134607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56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27544</xdr:rowOff>
    </xdr:from>
    <xdr:to>
      <xdr:col>36</xdr:col>
      <xdr:colOff>165100</xdr:colOff>
      <xdr:row>57</xdr:row>
      <xdr:rowOff>129144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145671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57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126594</xdr:rowOff>
    </xdr:from>
    <xdr:to>
      <xdr:col>55</xdr:col>
      <xdr:colOff>0</xdr:colOff>
      <xdr:row>76</xdr:row>
      <xdr:rowOff>157987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156794"/>
          <a:ext cx="838200" cy="3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31268</xdr:rowOff>
    </xdr:from>
    <xdr:to>
      <xdr:col>50</xdr:col>
      <xdr:colOff>114300</xdr:colOff>
      <xdr:row>76</xdr:row>
      <xdr:rowOff>126594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61468"/>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153950</xdr:rowOff>
    </xdr:from>
    <xdr:to>
      <xdr:col>45</xdr:col>
      <xdr:colOff>177800</xdr:colOff>
      <xdr:row>76</xdr:row>
      <xdr:rowOff>31268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841250"/>
          <a:ext cx="889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60223</xdr:rowOff>
    </xdr:from>
    <xdr:to>
      <xdr:col>41</xdr:col>
      <xdr:colOff>50800</xdr:colOff>
      <xdr:row>74</xdr:row>
      <xdr:rowOff>153950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747523"/>
          <a:ext cx="889000" cy="9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107187</xdr:rowOff>
    </xdr:from>
    <xdr:to>
      <xdr:col>55</xdr:col>
      <xdr:colOff>50800</xdr:colOff>
      <xdr:row>77</xdr:row>
      <xdr:rowOff>37337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85614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1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75794</xdr:rowOff>
    </xdr:from>
    <xdr:to>
      <xdr:col>50</xdr:col>
      <xdr:colOff>165100</xdr:colOff>
      <xdr:row>77</xdr:row>
      <xdr:rowOff>5944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168521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1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151918</xdr:rowOff>
    </xdr:from>
    <xdr:to>
      <xdr:col>46</xdr:col>
      <xdr:colOff>38100</xdr:colOff>
      <xdr:row>76</xdr:row>
      <xdr:rowOff>82068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73195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10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103150</xdr:rowOff>
    </xdr:from>
    <xdr:to>
      <xdr:col>41</xdr:col>
      <xdr:colOff>101600</xdr:colOff>
      <xdr:row>75</xdr:row>
      <xdr:rowOff>33300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7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24427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28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9423</xdr:rowOff>
    </xdr:from>
    <xdr:to>
      <xdr:col>36</xdr:col>
      <xdr:colOff>165100</xdr:colOff>
      <xdr:row>74</xdr:row>
      <xdr:rowOff>111023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6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102150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8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7341</xdr:rowOff>
    </xdr:from>
    <xdr:to>
      <xdr:col>55</xdr:col>
      <xdr:colOff>0</xdr:colOff>
      <xdr:row>93</xdr:row>
      <xdr:rowOff>64605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437841"/>
          <a:ext cx="838200" cy="57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64605</xdr:rowOff>
    </xdr:from>
    <xdr:to>
      <xdr:col>50</xdr:col>
      <xdr:colOff>114300</xdr:colOff>
      <xdr:row>93</xdr:row>
      <xdr:rowOff>115469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09455"/>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107490</xdr:rowOff>
    </xdr:from>
    <xdr:to>
      <xdr:col>45</xdr:col>
      <xdr:colOff>177800</xdr:colOff>
      <xdr:row>93</xdr:row>
      <xdr:rowOff>115469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052340"/>
          <a:ext cx="8890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107490</xdr:rowOff>
    </xdr:from>
    <xdr:to>
      <xdr:col>41</xdr:col>
      <xdr:colOff>50800</xdr:colOff>
      <xdr:row>94</xdr:row>
      <xdr:rowOff>24119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052340"/>
          <a:ext cx="889000" cy="8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38135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127991</xdr:rowOff>
    </xdr:from>
    <xdr:to>
      <xdr:col>55</xdr:col>
      <xdr:colOff>50800</xdr:colOff>
      <xdr:row>90</xdr:row>
      <xdr:rowOff>58141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38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81018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34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13805</xdr:rowOff>
    </xdr:from>
    <xdr:to>
      <xdr:col>50</xdr:col>
      <xdr:colOff>165100</xdr:colOff>
      <xdr:row>93</xdr:row>
      <xdr:rowOff>115405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131932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7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64669</xdr:rowOff>
    </xdr:from>
    <xdr:to>
      <xdr:col>46</xdr:col>
      <xdr:colOff>38100</xdr:colOff>
      <xdr:row>93</xdr:row>
      <xdr:rowOff>166269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0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11346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7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56690</xdr:rowOff>
    </xdr:from>
    <xdr:to>
      <xdr:col>41</xdr:col>
      <xdr:colOff>101600</xdr:colOff>
      <xdr:row>93</xdr:row>
      <xdr:rowOff>158290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3367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77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144769</xdr:rowOff>
    </xdr:from>
    <xdr:to>
      <xdr:col>36</xdr:col>
      <xdr:colOff>165100</xdr:colOff>
      <xdr:row>94</xdr:row>
      <xdr:rowOff>74919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0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91446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158968</xdr:rowOff>
    </xdr:from>
    <xdr:to>
      <xdr:col>85</xdr:col>
      <xdr:colOff>127000</xdr:colOff>
      <xdr:row>34</xdr:row>
      <xdr:rowOff>152110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81681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152110</xdr:rowOff>
    </xdr:from>
    <xdr:to>
      <xdr:col>81</xdr:col>
      <xdr:colOff>50800</xdr:colOff>
      <xdr:row>34</xdr:row>
      <xdr:rowOff>167567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981410"/>
          <a:ext cx="8890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136434</xdr:rowOff>
    </xdr:from>
    <xdr:to>
      <xdr:col>76</xdr:col>
      <xdr:colOff>114300</xdr:colOff>
      <xdr:row>34</xdr:row>
      <xdr:rowOff>167567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65734"/>
          <a:ext cx="8890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89299</xdr:rowOff>
    </xdr:from>
    <xdr:to>
      <xdr:col>71</xdr:col>
      <xdr:colOff>177800</xdr:colOff>
      <xdr:row>34</xdr:row>
      <xdr:rowOff>136434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18599"/>
          <a:ext cx="8890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108168</xdr:rowOff>
    </xdr:from>
    <xdr:to>
      <xdr:col>85</xdr:col>
      <xdr:colOff>177800</xdr:colOff>
      <xdr:row>34</xdr:row>
      <xdr:rowOff>38318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6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131045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1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101310</xdr:rowOff>
    </xdr:from>
    <xdr:to>
      <xdr:col>81</xdr:col>
      <xdr:colOff>101600</xdr:colOff>
      <xdr:row>35</xdr:row>
      <xdr:rowOff>31460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3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47987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0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116767</xdr:rowOff>
    </xdr:from>
    <xdr:to>
      <xdr:col>76</xdr:col>
      <xdr:colOff>165100</xdr:colOff>
      <xdr:row>35</xdr:row>
      <xdr:rowOff>46917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4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63444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85634</xdr:rowOff>
    </xdr:from>
    <xdr:to>
      <xdr:col>72</xdr:col>
      <xdr:colOff>38100</xdr:colOff>
      <xdr:row>35</xdr:row>
      <xdr:rowOff>15784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32311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38499</xdr:rowOff>
    </xdr:from>
    <xdr:to>
      <xdr:col>67</xdr:col>
      <xdr:colOff>101600</xdr:colOff>
      <xdr:row>34</xdr:row>
      <xdr:rowOff>140099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6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156626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105086</xdr:rowOff>
    </xdr:from>
    <xdr:to>
      <xdr:col>85</xdr:col>
      <xdr:colOff>127000</xdr:colOff>
      <xdr:row>56</xdr:row>
      <xdr:rowOff>118669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06286"/>
          <a:ext cx="8382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103924</xdr:rowOff>
    </xdr:from>
    <xdr:to>
      <xdr:col>81</xdr:col>
      <xdr:colOff>50800</xdr:colOff>
      <xdr:row>56</xdr:row>
      <xdr:rowOff>105086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190774"/>
          <a:ext cx="889000" cy="5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103924</xdr:rowOff>
    </xdr:from>
    <xdr:to>
      <xdr:col>76</xdr:col>
      <xdr:colOff>114300</xdr:colOff>
      <xdr:row>57</xdr:row>
      <xdr:rowOff>91713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190774"/>
          <a:ext cx="889000" cy="67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130613</xdr:rowOff>
    </xdr:from>
    <xdr:to>
      <xdr:col>71</xdr:col>
      <xdr:colOff>177800</xdr:colOff>
      <xdr:row>57</xdr:row>
      <xdr:rowOff>91713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31813"/>
          <a:ext cx="889000" cy="1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67869</xdr:rowOff>
    </xdr:from>
    <xdr:to>
      <xdr:col>85</xdr:col>
      <xdr:colOff>177800</xdr:colOff>
      <xdr:row>56</xdr:row>
      <xdr:rowOff>169469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46296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4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54286</xdr:rowOff>
    </xdr:from>
    <xdr:to>
      <xdr:col>81</xdr:col>
      <xdr:colOff>101600</xdr:colOff>
      <xdr:row>56</xdr:row>
      <xdr:rowOff>155886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147013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4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53124</xdr:rowOff>
    </xdr:from>
    <xdr:to>
      <xdr:col>76</xdr:col>
      <xdr:colOff>165100</xdr:colOff>
      <xdr:row>53</xdr:row>
      <xdr:rowOff>154724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13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171251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9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40913</xdr:rowOff>
    </xdr:from>
    <xdr:to>
      <xdr:col>72</xdr:col>
      <xdr:colOff>38100</xdr:colOff>
      <xdr:row>57</xdr:row>
      <xdr:rowOff>142513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133640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79813</xdr:rowOff>
    </xdr:from>
    <xdr:to>
      <xdr:col>67</xdr:col>
      <xdr:colOff>101600</xdr:colOff>
      <xdr:row>57</xdr:row>
      <xdr:rowOff>9963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8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7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111697</xdr:rowOff>
    </xdr:from>
    <xdr:to>
      <xdr:col>85</xdr:col>
      <xdr:colOff>127000</xdr:colOff>
      <xdr:row>78</xdr:row>
      <xdr:rowOff>98171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313347"/>
          <a:ext cx="838200" cy="15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29799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02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8255</xdr:rowOff>
    </xdr:from>
    <xdr:to>
      <xdr:col>81</xdr:col>
      <xdr:colOff>50800</xdr:colOff>
      <xdr:row>78</xdr:row>
      <xdr:rowOff>98171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381355"/>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2176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54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86170</xdr:rowOff>
    </xdr:from>
    <xdr:to>
      <xdr:col>76</xdr:col>
      <xdr:colOff>114300</xdr:colOff>
      <xdr:row>78</xdr:row>
      <xdr:rowOff>8255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287820"/>
          <a:ext cx="8890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21417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565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86170</xdr:rowOff>
    </xdr:from>
    <xdr:to>
      <xdr:col>71</xdr:col>
      <xdr:colOff>177800</xdr:colOff>
      <xdr:row>78</xdr:row>
      <xdr:rowOff>155511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287820"/>
          <a:ext cx="889000" cy="2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5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60897</xdr:rowOff>
    </xdr:from>
    <xdr:to>
      <xdr:col>85</xdr:col>
      <xdr:colOff>177800</xdr:colOff>
      <xdr:row>77</xdr:row>
      <xdr:rowOff>162497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83774</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11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47371</xdr:rowOff>
    </xdr:from>
    <xdr:to>
      <xdr:col>81</xdr:col>
      <xdr:colOff>101600</xdr:colOff>
      <xdr:row>78</xdr:row>
      <xdr:rowOff>148971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165498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195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128905</xdr:rowOff>
    </xdr:from>
    <xdr:to>
      <xdr:col>76</xdr:col>
      <xdr:colOff>165100</xdr:colOff>
      <xdr:row>78</xdr:row>
      <xdr:rowOff>59055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75582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10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35370</xdr:rowOff>
    </xdr:from>
    <xdr:to>
      <xdr:col>72</xdr:col>
      <xdr:colOff>38100</xdr:colOff>
      <xdr:row>77</xdr:row>
      <xdr:rowOff>136970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2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153497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104711</xdr:rowOff>
    </xdr:from>
    <xdr:to>
      <xdr:col>67</xdr:col>
      <xdr:colOff>101600</xdr:colOff>
      <xdr:row>79</xdr:row>
      <xdr:rowOff>34861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25988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70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90408</xdr:rowOff>
    </xdr:from>
    <xdr:to>
      <xdr:col>85</xdr:col>
      <xdr:colOff>127000</xdr:colOff>
      <xdr:row>95</xdr:row>
      <xdr:rowOff>125413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78158"/>
          <a:ext cx="838200" cy="3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76264</xdr:rowOff>
    </xdr:from>
    <xdr:to>
      <xdr:col>81</xdr:col>
      <xdr:colOff>50800</xdr:colOff>
      <xdr:row>95</xdr:row>
      <xdr:rowOff>90408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64014"/>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118018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62633</xdr:rowOff>
    </xdr:from>
    <xdr:to>
      <xdr:col>76</xdr:col>
      <xdr:colOff>114300</xdr:colOff>
      <xdr:row>95</xdr:row>
      <xdr:rowOff>76264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50383"/>
          <a:ext cx="889000" cy="1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62633</xdr:rowOff>
    </xdr:from>
    <xdr:to>
      <xdr:col>71</xdr:col>
      <xdr:colOff>177800</xdr:colOff>
      <xdr:row>95</xdr:row>
      <xdr:rowOff>67205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503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74613</xdr:rowOff>
    </xdr:from>
    <xdr:to>
      <xdr:col>85</xdr:col>
      <xdr:colOff>177800</xdr:colOff>
      <xdr:row>96</xdr:row>
      <xdr:rowOff>4763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97490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1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39608</xdr:rowOff>
    </xdr:from>
    <xdr:to>
      <xdr:col>81</xdr:col>
      <xdr:colOff>101600</xdr:colOff>
      <xdr:row>95</xdr:row>
      <xdr:rowOff>141208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2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157735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0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25464</xdr:rowOff>
    </xdr:from>
    <xdr:to>
      <xdr:col>76</xdr:col>
      <xdr:colOff>165100</xdr:colOff>
      <xdr:row>95</xdr:row>
      <xdr:rowOff>127064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143591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11833</xdr:rowOff>
    </xdr:from>
    <xdr:to>
      <xdr:col>72</xdr:col>
      <xdr:colOff>38100</xdr:colOff>
      <xdr:row>95</xdr:row>
      <xdr:rowOff>113433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9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129960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7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16405</xdr:rowOff>
    </xdr:from>
    <xdr:to>
      <xdr:col>67</xdr:col>
      <xdr:colOff>101600</xdr:colOff>
      <xdr:row>95</xdr:row>
      <xdr:rowOff>118005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0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134532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69,546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円と前年度に比べ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6,515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円の減となっており、これはふるさと応援基金積立金の減が主な要因である。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179,356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円と前年度に比べ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7,467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円の増となっており、これは低所得者支援・定額減税補足給付金支給事業、低所得世帯支援給付金支給事業の実施に伴う増などが主な要因である。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52,948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円と前年度に比べ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8,998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円の増となっており、これは経営支援としての病院事業会計繰出金の増、中間処理施設整備事業の進捗に伴う同事業費の増などが主な要因である。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85,790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円と前年度に比べ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25,005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円の増となっており、これは鉄道高架事業に係る道路新設改良事業や市街地再開発事業など各事業の進捗による増が主な要因である。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静岡県沼津市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実質収支額については、普通建設事業費の増などに伴う国庫支出金、県支出金、市債の増による歳入増などにより、前年比</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904</a:t>
          </a:r>
          <a:r>
            <a:rPr kumimoji="1" lang="ja-JP" altLang="en-US" sz="1100">
              <a:solidFill>
                <a:sysClr val="windowText" lastClr="000000"/>
              </a:solidFill>
              <a:latin typeface="ＭＳ ゴシック" pitchFamily="49" charset="-128"/>
              <a:ea typeface="ＭＳ ゴシック" pitchFamily="49" charset="-128"/>
            </a:rPr>
            <a:t>万円の増となったことで、標準財政規模比で前年度から</a:t>
          </a:r>
          <a:r>
            <a:rPr kumimoji="1" lang="en-US" altLang="ja-JP" sz="1100">
              <a:solidFill>
                <a:sysClr val="windowText" lastClr="000000"/>
              </a:solidFill>
              <a:latin typeface="ＭＳ ゴシック" pitchFamily="49" charset="-128"/>
              <a:ea typeface="ＭＳ ゴシック" pitchFamily="49" charset="-128"/>
            </a:rPr>
            <a:t>1.27</a:t>
          </a:r>
          <a:r>
            <a:rPr kumimoji="1" lang="ja-JP" altLang="en-US" sz="1100">
              <a:solidFill>
                <a:sysClr val="windowText" lastClr="000000"/>
              </a:solidFill>
              <a:latin typeface="ＭＳ ゴシック" pitchFamily="49" charset="-128"/>
              <a:ea typeface="ＭＳ ゴシック" pitchFamily="49" charset="-128"/>
            </a:rPr>
            <a:t>ポイントの増となった。</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また、財政調整基金については、補正予算において国・県の補助金を有効活用したこと、臨時財政対策債を合わせた実質的な普通交付税が見込みを上回ったことなどにより取崩しの抑制が図られたことから、標準財政規模比で前年度から</a:t>
          </a:r>
          <a:r>
            <a:rPr kumimoji="1" lang="en-US" altLang="ja-JP" sz="1100">
              <a:solidFill>
                <a:sysClr val="windowText" lastClr="000000"/>
              </a:solidFill>
              <a:latin typeface="ＭＳ ゴシック" pitchFamily="49" charset="-128"/>
              <a:ea typeface="ＭＳ ゴシック" pitchFamily="49" charset="-128"/>
            </a:rPr>
            <a:t>0.48</a:t>
          </a:r>
          <a:r>
            <a:rPr kumimoji="1" lang="ja-JP" altLang="en-US" sz="1100">
              <a:solidFill>
                <a:sysClr val="windowText" lastClr="000000"/>
              </a:solidFill>
              <a:latin typeface="ＭＳ ゴシック" pitchFamily="49" charset="-128"/>
              <a:ea typeface="ＭＳ ゴシック" pitchFamily="49" charset="-128"/>
            </a:rPr>
            <a:t>ポイントの増となった。</a:t>
          </a:r>
        </a:p>
        <a:p>
          <a:r>
            <a:rPr kumimoji="1" lang="ja-JP" altLang="en-US" sz="1100">
              <a:solidFill>
                <a:sysClr val="windowText" lastClr="000000"/>
              </a:solidFill>
              <a:latin typeface="ＭＳ ゴシック" pitchFamily="49" charset="-128"/>
              <a:ea typeface="ＭＳ ゴシック" pitchFamily="49" charset="-128"/>
            </a:rPr>
            <a:t>　本市においては、今後も大規模事業が見込まれることから、行政改革の推進等により効率的かつ効果的な行政運営を図っていく。</a:t>
          </a:r>
          <a:endParaRPr kumimoji="1" lang="en-US" altLang="ja-JP" sz="1100">
            <a:solidFill>
              <a:sysClr val="windowText" lastClr="000000"/>
            </a:solidFill>
            <a:latin typeface="ＭＳ ゴシック" pitchFamily="49" charset="-128"/>
            <a:ea typeface="ＭＳ ゴシック" pitchFamily="49" charset="-128"/>
          </a:endParaRPr>
        </a:p>
        <a:p>
          <a:endParaRPr kumimoji="1" lang="en-US" altLang="ja-JP" sz="1100">
            <a:latin typeface="ＭＳ ゴシック" pitchFamily="49" charset="-128"/>
            <a:ea typeface="ＭＳ ゴシック" pitchFamily="49" charset="-128"/>
          </a:endParaRPr>
        </a:p>
        <a:p>
          <a:r>
            <a:rPr kumimoji="1" lang="en-US" altLang="ja-JP" sz="1100">
              <a:solidFill>
                <a:srgbClr val="FF0000"/>
              </a:solidFill>
              <a:latin typeface="ＭＳ ゴシック" pitchFamily="49" charset="-128"/>
              <a:ea typeface="ＭＳ ゴシック" pitchFamily="49" charset="-128"/>
            </a:rPr>
            <a:t>【Q40,16-2</a:t>
          </a:r>
          <a:r>
            <a:rPr kumimoji="1" lang="ja-JP" altLang="en-US" sz="1100">
              <a:solidFill>
                <a:srgbClr val="FF0000"/>
              </a:solidFill>
              <a:latin typeface="ＭＳ ゴシック" pitchFamily="49" charset="-128"/>
              <a:ea typeface="ＭＳ ゴシック" pitchFamily="49" charset="-128"/>
            </a:rPr>
            <a:t>参照</a:t>
          </a:r>
          <a:r>
            <a:rPr kumimoji="1" lang="en-US" altLang="ja-JP" sz="1100">
              <a:solidFill>
                <a:srgbClr val="FF0000"/>
              </a:solidFill>
              <a:latin typeface="ＭＳ ゴシック" pitchFamily="49" charset="-128"/>
              <a:ea typeface="ＭＳ ゴシック" pitchFamily="49" charset="-128"/>
            </a:rPr>
            <a:t>】</a:t>
          </a:r>
          <a:endParaRPr kumimoji="1" lang="ja-JP" altLang="en-US" sz="1100">
            <a:solidFill>
              <a:srgbClr val="FF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静岡県沼津市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令和６年度の標準財政規模に対する黒字額の割合は、一般会計の</a:t>
          </a:r>
          <a:r>
            <a:rPr kumimoji="1" lang="en-US" altLang="ja-JP" sz="1100">
              <a:solidFill>
                <a:sysClr val="windowText" lastClr="000000"/>
              </a:solidFill>
              <a:latin typeface="ＭＳ ゴシック" pitchFamily="49" charset="-128"/>
              <a:ea typeface="ＭＳ ゴシック" pitchFamily="49" charset="-128"/>
            </a:rPr>
            <a:t>7.80%</a:t>
          </a:r>
          <a:r>
            <a:rPr kumimoji="1" lang="ja-JP" altLang="en-US" sz="1100">
              <a:solidFill>
                <a:sysClr val="windowText" lastClr="000000"/>
              </a:solidFill>
              <a:latin typeface="ＭＳ ゴシック" pitchFamily="49" charset="-128"/>
              <a:ea typeface="ＭＳ ゴシック" pitchFamily="49" charset="-128"/>
            </a:rPr>
            <a:t>が最も高く、次いで水道事業会計の</a:t>
          </a:r>
          <a:r>
            <a:rPr kumimoji="1" lang="en-US" altLang="ja-JP" sz="1100">
              <a:solidFill>
                <a:sysClr val="windowText" lastClr="000000"/>
              </a:solidFill>
              <a:latin typeface="ＭＳ ゴシック" pitchFamily="49" charset="-128"/>
              <a:ea typeface="ＭＳ ゴシック" pitchFamily="49" charset="-128"/>
            </a:rPr>
            <a:t>5.34%</a:t>
          </a:r>
          <a:r>
            <a:rPr kumimoji="1" lang="ja-JP" altLang="en-US" sz="1100">
              <a:solidFill>
                <a:sysClr val="windowText" lastClr="000000"/>
              </a:solidFill>
              <a:latin typeface="ＭＳ ゴシック" pitchFamily="49" charset="-128"/>
              <a:ea typeface="ＭＳ ゴシック" pitchFamily="49" charset="-128"/>
            </a:rPr>
            <a:t>、病院事業会計の</a:t>
          </a:r>
          <a:r>
            <a:rPr kumimoji="1" lang="en-US" altLang="ja-JP" sz="1100">
              <a:solidFill>
                <a:sysClr val="windowText" lastClr="000000"/>
              </a:solidFill>
              <a:latin typeface="ＭＳ ゴシック" pitchFamily="49" charset="-128"/>
              <a:ea typeface="ＭＳ ゴシック" pitchFamily="49" charset="-128"/>
            </a:rPr>
            <a:t>1.99%</a:t>
          </a:r>
          <a:r>
            <a:rPr kumimoji="1" lang="ja-JP" altLang="en-US" sz="1100">
              <a:solidFill>
                <a:sysClr val="windowText" lastClr="000000"/>
              </a:solidFill>
              <a:latin typeface="ＭＳ ゴシック" pitchFamily="49" charset="-128"/>
              <a:ea typeface="ＭＳ ゴシック" pitchFamily="49" charset="-128"/>
            </a:rPr>
            <a:t>となっている。</a:t>
          </a:r>
        </a:p>
        <a:p>
          <a:r>
            <a:rPr kumimoji="1" lang="ja-JP" altLang="en-US" sz="1100">
              <a:solidFill>
                <a:sysClr val="windowText" lastClr="000000"/>
              </a:solidFill>
              <a:latin typeface="ＭＳ ゴシック" pitchFamily="49" charset="-128"/>
              <a:ea typeface="ＭＳ ゴシック" pitchFamily="49" charset="-128"/>
            </a:rPr>
            <a:t>　一般会計については、普通建設事業費の増などに伴う国庫支出金、県支出金、市債の増による歳入増などにより、標準財政規模比で前年度から</a:t>
          </a:r>
          <a:r>
            <a:rPr kumimoji="1" lang="en-US" altLang="ja-JP" sz="1100">
              <a:solidFill>
                <a:sysClr val="windowText" lastClr="000000"/>
              </a:solidFill>
              <a:latin typeface="ＭＳ ゴシック" pitchFamily="49" charset="-128"/>
              <a:ea typeface="ＭＳ ゴシック" pitchFamily="49" charset="-128"/>
            </a:rPr>
            <a:t>1.26</a:t>
          </a:r>
          <a:r>
            <a:rPr kumimoji="1" lang="ja-JP" altLang="en-US" sz="1100">
              <a:solidFill>
                <a:sysClr val="windowText" lastClr="000000"/>
              </a:solidFill>
              <a:latin typeface="ＭＳ ゴシック" pitchFamily="49" charset="-128"/>
              <a:ea typeface="ＭＳ ゴシック" pitchFamily="49" charset="-128"/>
            </a:rPr>
            <a:t>ポイントの増となった。</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病院事業会計については、収益の面において病床確保料の終了に伴い、補助金収入が減となったこと、入院・外来ともに患者数が減少し、入院・外来収益ともに悪化したこと、費用の面においては、給与改定に伴う給与費の増や物価高騰に伴う経費の増などにより、標準財政規模比で前年度から</a:t>
          </a:r>
          <a:r>
            <a:rPr kumimoji="1" lang="en-US" altLang="ja-JP" sz="1100">
              <a:solidFill>
                <a:sysClr val="windowText" lastClr="000000"/>
              </a:solidFill>
              <a:latin typeface="ＭＳ ゴシック" pitchFamily="49" charset="-128"/>
              <a:ea typeface="ＭＳ ゴシック" pitchFamily="49" charset="-128"/>
            </a:rPr>
            <a:t>0.50</a:t>
          </a:r>
          <a:r>
            <a:rPr kumimoji="1" lang="ja-JP" altLang="en-US" sz="1100">
              <a:solidFill>
                <a:sysClr val="windowText" lastClr="000000"/>
              </a:solidFill>
              <a:latin typeface="ＭＳ ゴシック" pitchFamily="49" charset="-128"/>
              <a:ea typeface="ＭＳ ゴシック" pitchFamily="49" charset="-128"/>
            </a:rPr>
            <a:t>ポイントの減となった。</a:t>
          </a:r>
        </a:p>
        <a:p>
          <a:r>
            <a:rPr kumimoji="1" lang="ja-JP" altLang="en-US" sz="1100">
              <a:solidFill>
                <a:srgbClr val="FF0000"/>
              </a:solidFill>
              <a:latin typeface="ＭＳ ゴシック" pitchFamily="49" charset="-128"/>
              <a:ea typeface="ＭＳ ゴシック" pitchFamily="49" charset="-128"/>
            </a:rPr>
            <a:t>　</a:t>
          </a:r>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96339914</v>
      </c>
      <c r="BO4" s="449"/>
      <c r="BP4" s="449"/>
      <c r="BQ4" s="449"/>
      <c r="BR4" s="449"/>
      <c r="BS4" s="449"/>
      <c r="BT4" s="449"/>
      <c r="BU4" s="450"/>
      <c r="BV4" s="448">
        <v>90108907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7.8</v>
      </c>
      <c r="CU4" s="589"/>
      <c r="CV4" s="589"/>
      <c r="CW4" s="589"/>
      <c r="CX4" s="589"/>
      <c r="CY4" s="589"/>
      <c r="CZ4" s="589"/>
      <c r="DA4" s="590"/>
      <c r="DB4" s="588">
        <v>6.5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92556017</v>
      </c>
      <c r="BO5" s="420"/>
      <c r="BP5" s="420"/>
      <c r="BQ5" s="420"/>
      <c r="BR5" s="420"/>
      <c r="BS5" s="420"/>
      <c r="BT5" s="420"/>
      <c r="BU5" s="421"/>
      <c r="BV5" s="419">
        <v>87129399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90.3</v>
      </c>
      <c r="CU5" s="417"/>
      <c r="CV5" s="417"/>
      <c r="CW5" s="417"/>
      <c r="CX5" s="417"/>
      <c r="CY5" s="417"/>
      <c r="CZ5" s="417"/>
      <c r="DA5" s="418"/>
      <c r="DB5" s="416">
        <v>87.8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3783897</v>
      </c>
      <c r="BO6" s="420"/>
      <c r="BP6" s="420"/>
      <c r="BQ6" s="420"/>
      <c r="BR6" s="420"/>
      <c r="BS6" s="420"/>
      <c r="BT6" s="420"/>
      <c r="BU6" s="421"/>
      <c r="BV6" s="419">
        <v>2979508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v>
      </c>
      <c r="CU6" s="563"/>
      <c r="CV6" s="563"/>
      <c r="CW6" s="563"/>
      <c r="CX6" s="563"/>
      <c r="CY6" s="563"/>
      <c r="CZ6" s="563"/>
      <c r="DA6" s="564"/>
      <c r="DB6" s="562">
        <v>89.4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424720</v>
      </c>
      <c r="BO7" s="420"/>
      <c r="BP7" s="420"/>
      <c r="BQ7" s="420"/>
      <c r="BR7" s="420"/>
      <c r="BS7" s="420"/>
      <c r="BT7" s="420"/>
      <c r="BU7" s="421"/>
      <c r="BV7" s="419">
        <v>229373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43013669</v>
      </c>
      <c r="CU7" s="420"/>
      <c r="CV7" s="420"/>
      <c r="CW7" s="420"/>
      <c r="CX7" s="420"/>
      <c r="CY7" s="420"/>
      <c r="CZ7" s="420"/>
      <c r="DA7" s="421"/>
      <c r="DB7" s="419">
        <v>42039368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3359177</v>
      </c>
      <c r="BO8" s="420"/>
      <c r="BP8" s="420"/>
      <c r="BQ8" s="420"/>
      <c r="BR8" s="420"/>
      <c r="BS8" s="420"/>
      <c r="BT8" s="420"/>
      <c r="BU8" s="421"/>
      <c r="BV8" s="419">
        <v>2750135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v>
      </c>
      <c r="CU8" s="523"/>
      <c r="CV8" s="523"/>
      <c r="CW8" s="523"/>
      <c r="CX8" s="523"/>
      <c r="CY8" s="523"/>
      <c r="CZ8" s="523"/>
      <c r="DA8" s="524"/>
      <c r="DB8" s="522">
        <v>0.91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189386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609042</v>
      </c>
      <c r="BO9" s="420"/>
      <c r="BP9" s="420"/>
      <c r="BQ9" s="420"/>
      <c r="BR9" s="420"/>
      <c r="BS9" s="420"/>
      <c r="BT9" s="420"/>
      <c r="BU9" s="421"/>
      <c r="BV9" s="419">
        <v>-361820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195633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2081778</v>
      </c>
      <c r="BO10" s="420"/>
      <c r="BP10" s="420"/>
      <c r="BQ10" s="420"/>
      <c r="BR10" s="420"/>
      <c r="BS10" s="420"/>
      <c r="BT10" s="420"/>
      <c r="BU10" s="421"/>
      <c r="BV10" s="419">
        <v>1754390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185758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1755466</v>
      </c>
      <c r="BO12" s="420"/>
      <c r="BP12" s="420"/>
      <c r="BQ12" s="420"/>
      <c r="BR12" s="420"/>
      <c r="BS12" s="420"/>
      <c r="BT12" s="420"/>
      <c r="BU12" s="421"/>
      <c r="BV12" s="419">
        <v>2208882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180066</v>
      </c>
      <c r="S13" s="507"/>
      <c r="T13" s="507"/>
      <c r="U13" s="507"/>
      <c r="V13" s="508"/>
      <c r="W13" s="509" t="s">
        <v>131</v>
      </c>
      <c r="X13" s="405"/>
      <c r="Y13" s="405"/>
      <c r="Z13" s="405"/>
      <c r="AA13" s="405"/>
      <c r="AB13" s="406"/>
      <c r="AC13" s="372">
        <v>2115</v>
      </c>
      <c r="AD13" s="373"/>
      <c r="AE13" s="373"/>
      <c r="AF13" s="373"/>
      <c r="AG13" s="374"/>
      <c r="AH13" s="372">
        <v>2516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935354</v>
      </c>
      <c r="BO13" s="420"/>
      <c r="BP13" s="420"/>
      <c r="BQ13" s="420"/>
      <c r="BR13" s="420"/>
      <c r="BS13" s="420"/>
      <c r="BT13" s="420"/>
      <c r="BU13" s="421"/>
      <c r="BV13" s="419">
        <v>-816312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4.2</v>
      </c>
      <c r="CU13" s="417"/>
      <c r="CV13" s="417"/>
      <c r="CW13" s="417"/>
      <c r="CX13" s="417"/>
      <c r="CY13" s="417"/>
      <c r="CZ13" s="417"/>
      <c r="DA13" s="418"/>
      <c r="DB13" s="416">
        <v>4.5999999999999996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187826</v>
      </c>
      <c r="S14" s="507"/>
      <c r="T14" s="507"/>
      <c r="U14" s="507"/>
      <c r="V14" s="508"/>
      <c r="W14" s="510"/>
      <c r="X14" s="408"/>
      <c r="Y14" s="408"/>
      <c r="Z14" s="408"/>
      <c r="AA14" s="408"/>
      <c r="AB14" s="409"/>
      <c r="AC14" s="499">
        <v>2.6</v>
      </c>
      <c r="AD14" s="500"/>
      <c r="AE14" s="500"/>
      <c r="AF14" s="500"/>
      <c r="AG14" s="501"/>
      <c r="AH14" s="499">
        <v>2.7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17.899999999999999</v>
      </c>
      <c r="CU14" s="517"/>
      <c r="CV14" s="517"/>
      <c r="CW14" s="517"/>
      <c r="CX14" s="517"/>
      <c r="CY14" s="517"/>
      <c r="CZ14" s="517"/>
      <c r="DA14" s="518"/>
      <c r="DB14" s="516">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182629</v>
      </c>
      <c r="S15" s="507"/>
      <c r="T15" s="507"/>
      <c r="U15" s="507"/>
      <c r="V15" s="508"/>
      <c r="W15" s="509" t="s">
        <v>137</v>
      </c>
      <c r="X15" s="405"/>
      <c r="Y15" s="405"/>
      <c r="Z15" s="405"/>
      <c r="AA15" s="405"/>
      <c r="AB15" s="406"/>
      <c r="AC15" s="372">
        <v>24076</v>
      </c>
      <c r="AD15" s="373"/>
      <c r="AE15" s="373"/>
      <c r="AF15" s="373"/>
      <c r="AG15" s="374"/>
      <c r="AH15" s="372">
        <v>28739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30223462</v>
      </c>
      <c r="BO15" s="449"/>
      <c r="BP15" s="449"/>
      <c r="BQ15" s="449"/>
      <c r="BR15" s="449"/>
      <c r="BS15" s="449"/>
      <c r="BT15" s="449"/>
      <c r="BU15" s="450"/>
      <c r="BV15" s="448">
        <v>29729867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29.2</v>
      </c>
      <c r="AD16" s="500"/>
      <c r="AE16" s="500"/>
      <c r="AF16" s="500"/>
      <c r="AG16" s="501"/>
      <c r="AH16" s="499">
        <v>31.2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34228683</v>
      </c>
      <c r="BO16" s="420"/>
      <c r="BP16" s="420"/>
      <c r="BQ16" s="420"/>
      <c r="BR16" s="420"/>
      <c r="BS16" s="420"/>
      <c r="BT16" s="420"/>
      <c r="BU16" s="421"/>
      <c r="BV16" s="419">
        <v>33030290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56262</v>
      </c>
      <c r="AD17" s="373"/>
      <c r="AE17" s="373"/>
      <c r="AF17" s="373"/>
      <c r="AG17" s="374"/>
      <c r="AH17" s="372">
        <v>60766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38669888</v>
      </c>
      <c r="BO17" s="420"/>
      <c r="BP17" s="420"/>
      <c r="BQ17" s="420"/>
      <c r="BR17" s="420"/>
      <c r="BS17" s="420"/>
      <c r="BT17" s="420"/>
      <c r="BU17" s="421"/>
      <c r="BV17" s="419">
        <v>38000074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186.85</v>
      </c>
      <c r="M18" s="472"/>
      <c r="N18" s="472"/>
      <c r="O18" s="472"/>
      <c r="P18" s="472"/>
      <c r="Q18" s="472"/>
      <c r="R18" s="473"/>
      <c r="S18" s="473"/>
      <c r="T18" s="473"/>
      <c r="U18" s="473"/>
      <c r="V18" s="474"/>
      <c r="W18" s="490"/>
      <c r="X18" s="491"/>
      <c r="Y18" s="491"/>
      <c r="Z18" s="491"/>
      <c r="AA18" s="491"/>
      <c r="AB18" s="515"/>
      <c r="AC18" s="389">
        <v>68.2</v>
      </c>
      <c r="AD18" s="390"/>
      <c r="AE18" s="390"/>
      <c r="AF18" s="390"/>
      <c r="AG18" s="475"/>
      <c r="AH18" s="389">
        <v>66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39702406</v>
      </c>
      <c r="BO18" s="420"/>
      <c r="BP18" s="420"/>
      <c r="BQ18" s="420"/>
      <c r="BR18" s="420"/>
      <c r="BS18" s="420"/>
      <c r="BT18" s="420"/>
      <c r="BU18" s="421"/>
      <c r="BV18" s="419">
        <v>37473163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1014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62993132</v>
      </c>
      <c r="BO19" s="420"/>
      <c r="BP19" s="420"/>
      <c r="BQ19" s="420"/>
      <c r="BR19" s="420"/>
      <c r="BS19" s="420"/>
      <c r="BT19" s="420"/>
      <c r="BU19" s="421"/>
      <c r="BV19" s="419">
        <v>61313240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83438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71372783</v>
      </c>
      <c r="BO22" s="449"/>
      <c r="BP22" s="449"/>
      <c r="BQ22" s="449"/>
      <c r="BR22" s="449"/>
      <c r="BS22" s="449"/>
      <c r="BT22" s="449"/>
      <c r="BU22" s="450"/>
      <c r="BV22" s="448">
        <v>70464313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48043575</v>
      </c>
      <c r="BO23" s="420"/>
      <c r="BP23" s="420"/>
      <c r="BQ23" s="420"/>
      <c r="BR23" s="420"/>
      <c r="BS23" s="420"/>
      <c r="BT23" s="420"/>
      <c r="BU23" s="421"/>
      <c r="BV23" s="419">
        <v>47467242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10050</v>
      </c>
      <c r="R24" s="373"/>
      <c r="S24" s="373"/>
      <c r="T24" s="373"/>
      <c r="U24" s="373"/>
      <c r="V24" s="374"/>
      <c r="W24" s="462"/>
      <c r="X24" s="399"/>
      <c r="Y24" s="400"/>
      <c r="Z24" s="375" t="s">
        <v>162</v>
      </c>
      <c r="AA24" s="376"/>
      <c r="AB24" s="376"/>
      <c r="AC24" s="376"/>
      <c r="AD24" s="376"/>
      <c r="AE24" s="376"/>
      <c r="AF24" s="376"/>
      <c r="AG24" s="377"/>
      <c r="AH24" s="372">
        <v>1012</v>
      </c>
      <c r="AI24" s="373"/>
      <c r="AJ24" s="373"/>
      <c r="AK24" s="373"/>
      <c r="AL24" s="374"/>
      <c r="AM24" s="372">
        <v>3241436</v>
      </c>
      <c r="AN24" s="373"/>
      <c r="AO24" s="373"/>
      <c r="AP24" s="373"/>
      <c r="AQ24" s="373"/>
      <c r="AR24" s="374"/>
      <c r="AS24" s="372">
        <v>3203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51778715</v>
      </c>
      <c r="BO24" s="420"/>
      <c r="BP24" s="420"/>
      <c r="BQ24" s="420"/>
      <c r="BR24" s="420"/>
      <c r="BS24" s="420"/>
      <c r="BT24" s="420"/>
      <c r="BU24" s="421"/>
      <c r="BV24" s="419">
        <v>49363154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29745594</v>
      </c>
      <c r="BO25" s="449"/>
      <c r="BP25" s="449"/>
      <c r="BQ25" s="449"/>
      <c r="BR25" s="449"/>
      <c r="BS25" s="449"/>
      <c r="BT25" s="449"/>
      <c r="BU25" s="450"/>
      <c r="BV25" s="448">
        <v>24759595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7250</v>
      </c>
      <c r="R26" s="373"/>
      <c r="S26" s="373"/>
      <c r="T26" s="373"/>
      <c r="U26" s="373"/>
      <c r="V26" s="374"/>
      <c r="W26" s="462"/>
      <c r="X26" s="399"/>
      <c r="Y26" s="400"/>
      <c r="Z26" s="375" t="s">
        <v>168</v>
      </c>
      <c r="AA26" s="430"/>
      <c r="AB26" s="430"/>
      <c r="AC26" s="430"/>
      <c r="AD26" s="430"/>
      <c r="AE26" s="430"/>
      <c r="AF26" s="430"/>
      <c r="AG26" s="431"/>
      <c r="AH26" s="372">
        <v>65</v>
      </c>
      <c r="AI26" s="373"/>
      <c r="AJ26" s="373"/>
      <c r="AK26" s="373"/>
      <c r="AL26" s="374"/>
      <c r="AM26" s="372">
        <v>216775</v>
      </c>
      <c r="AN26" s="373"/>
      <c r="AO26" s="373"/>
      <c r="AP26" s="373"/>
      <c r="AQ26" s="373"/>
      <c r="AR26" s="374"/>
      <c r="AS26" s="372">
        <v>3335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6000</v>
      </c>
      <c r="R27" s="373"/>
      <c r="S27" s="373"/>
      <c r="T27" s="373"/>
      <c r="U27" s="373"/>
      <c r="V27" s="374"/>
      <c r="W27" s="462"/>
      <c r="X27" s="399"/>
      <c r="Y27" s="400"/>
      <c r="Z27" s="375" t="s">
        <v>171</v>
      </c>
      <c r="AA27" s="376"/>
      <c r="AB27" s="376"/>
      <c r="AC27" s="376"/>
      <c r="AD27" s="376"/>
      <c r="AE27" s="376"/>
      <c r="AF27" s="376"/>
      <c r="AG27" s="377"/>
      <c r="AH27" s="372">
        <v>83</v>
      </c>
      <c r="AI27" s="373"/>
      <c r="AJ27" s="373"/>
      <c r="AK27" s="373"/>
      <c r="AL27" s="374"/>
      <c r="AM27" s="372">
        <v>324034</v>
      </c>
      <c r="AN27" s="373"/>
      <c r="AO27" s="373"/>
      <c r="AP27" s="373"/>
      <c r="AQ27" s="373"/>
      <c r="AR27" s="374"/>
      <c r="AS27" s="372">
        <v>3904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1031642</v>
      </c>
      <c r="BO27" s="454"/>
      <c r="BP27" s="454"/>
      <c r="BQ27" s="454"/>
      <c r="BR27" s="454"/>
      <c r="BS27" s="454"/>
      <c r="BT27" s="454"/>
      <c r="BU27" s="455"/>
      <c r="BV27" s="453">
        <v>1031353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5370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5473110</v>
      </c>
      <c r="BO28" s="449"/>
      <c r="BP28" s="449"/>
      <c r="BQ28" s="449"/>
      <c r="BR28" s="449"/>
      <c r="BS28" s="449"/>
      <c r="BT28" s="449"/>
      <c r="BU28" s="450"/>
      <c r="BV28" s="448">
        <v>5146798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26</v>
      </c>
      <c r="M29" s="373"/>
      <c r="N29" s="373"/>
      <c r="O29" s="373"/>
      <c r="P29" s="374"/>
      <c r="Q29" s="372">
        <v>4930</v>
      </c>
      <c r="R29" s="373"/>
      <c r="S29" s="373"/>
      <c r="T29" s="373"/>
      <c r="U29" s="373"/>
      <c r="V29" s="374"/>
      <c r="W29" s="463"/>
      <c r="X29" s="464"/>
      <c r="Y29" s="465"/>
      <c r="Z29" s="375" t="s">
        <v>177</v>
      </c>
      <c r="AA29" s="376"/>
      <c r="AB29" s="376"/>
      <c r="AC29" s="376"/>
      <c r="AD29" s="376"/>
      <c r="AE29" s="376"/>
      <c r="AF29" s="376"/>
      <c r="AG29" s="377"/>
      <c r="AH29" s="372">
        <v>1095</v>
      </c>
      <c r="AI29" s="373"/>
      <c r="AJ29" s="373"/>
      <c r="AK29" s="373"/>
      <c r="AL29" s="374"/>
      <c r="AM29" s="372">
        <v>3565470</v>
      </c>
      <c r="AN29" s="373"/>
      <c r="AO29" s="373"/>
      <c r="AP29" s="373"/>
      <c r="AQ29" s="373"/>
      <c r="AR29" s="374"/>
      <c r="AS29" s="372">
        <v>3256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71621</v>
      </c>
      <c r="BO29" s="420"/>
      <c r="BP29" s="420"/>
      <c r="BQ29" s="420"/>
      <c r="BR29" s="420"/>
      <c r="BS29" s="420"/>
      <c r="BT29" s="420"/>
      <c r="BU29" s="421"/>
      <c r="BV29" s="419">
        <v>71521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102.4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13730919</v>
      </c>
      <c r="BO30" s="454"/>
      <c r="BP30" s="454"/>
      <c r="BQ30" s="454"/>
      <c r="BR30" s="454"/>
      <c r="BS30" s="454"/>
      <c r="BT30" s="454"/>
      <c r="BU30" s="455"/>
      <c r="BV30" s="453">
        <v>14539811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伊豆市沼津市衛生施設組合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公益財団法人　沼津市振興公社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駿豆学園管理組合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公益財団法人　静岡県学校給食会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駿東伊豆消防組合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沼津まちづくり株式会社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静岡県後期高齢者医療広域連合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静岡地方税滞納整理機構</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静岡県後期高齢者医療広域連合（事業会計分）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9nHstgj+3TUQ8a4eYcPn0c75DPdSeCkUkuFevtiNb1GYshzd48weS7AQ9RrLT+SnfGvPA3t5RgBFhCZ1Djy0A==" saltValue="IR1YmAv4D+d127KKacja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3.83</v>
      </c>
      <c r="G34" s="33">
        <v>8.16</v>
      </c>
      <c r="H34" s="33">
        <v>7.51</v>
      </c>
      <c r="I34" s="33">
        <v>6.54</v>
      </c>
      <c r="J34" s="34">
        <v>7.8</v>
      </c>
      <c r="K34" s="22"/>
      <c r="L34" s="22"/>
      <c r="M34" s="22"/>
      <c r="N34" s="22"/>
      <c r="O34" s="22"/>
      <c r="P34" s="22"/>
    </row>
    <row r="35" spans="1:16" ht="39" customHeight="1" x14ac:dyDescent="0.15">
      <c r="A35" s="22"/>
      <c r="B35" s="35"/>
      <c r="C35" s="1145" t="s">
        <v>533</v>
      </c>
      <c r="D35" s="1146"/>
      <c r="E35" s="1147"/>
      <c r="F35" s="36">
        <v>7.16</v>
      </c>
      <c r="G35" s="37">
        <v>6</v>
      </c>
      <c r="H35" s="37">
        <v>6</v>
      </c>
      <c r="I35" s="37">
        <v>5.56</v>
      </c>
      <c r="J35" s="38">
        <v>5.34</v>
      </c>
      <c r="K35" s="22"/>
      <c r="L35" s="22"/>
      <c r="M35" s="22"/>
      <c r="N35" s="22"/>
      <c r="O35" s="22"/>
      <c r="P35" s="22"/>
    </row>
    <row r="36" spans="1:16" ht="39" customHeight="1" x14ac:dyDescent="0.15">
      <c r="A36" s="22"/>
      <c r="B36" s="35"/>
      <c r="C36" s="1145" t="s">
        <v>534</v>
      </c>
      <c r="D36" s="1146"/>
      <c r="E36" s="1147"/>
      <c r="F36" s="36">
        <v>0.62</v>
      </c>
      <c r="G36" s="37">
        <v>0.93</v>
      </c>
      <c r="H36" s="37">
        <v>2.25</v>
      </c>
      <c r="I36" s="37">
        <v>2.4900000000000002</v>
      </c>
      <c r="J36" s="38">
        <v>1.99</v>
      </c>
      <c r="K36" s="22"/>
      <c r="L36" s="22"/>
      <c r="M36" s="22"/>
      <c r="N36" s="22"/>
      <c r="O36" s="22"/>
      <c r="P36" s="22"/>
    </row>
    <row r="37" spans="1:16" ht="39" customHeight="1" x14ac:dyDescent="0.15">
      <c r="A37" s="22"/>
      <c r="B37" s="35"/>
      <c r="C37" s="1145" t="s">
        <v>535</v>
      </c>
      <c r="D37" s="1146"/>
      <c r="E37" s="1147"/>
      <c r="F37" s="36">
        <v>1.29</v>
      </c>
      <c r="G37" s="37">
        <v>0.46</v>
      </c>
      <c r="H37" s="37">
        <v>0.42</v>
      </c>
      <c r="I37" s="37">
        <v>0.91</v>
      </c>
      <c r="J37" s="38">
        <v>1.1299999999999999</v>
      </c>
      <c r="K37" s="22"/>
      <c r="L37" s="22"/>
      <c r="M37" s="22"/>
      <c r="N37" s="22"/>
      <c r="O37" s="22"/>
      <c r="P37" s="22"/>
    </row>
    <row r="38" spans="1:16" ht="39" customHeight="1" x14ac:dyDescent="0.15">
      <c r="A38" s="22"/>
      <c r="B38" s="35"/>
      <c r="C38" s="1145" t="s">
        <v>536</v>
      </c>
      <c r="D38" s="1146"/>
      <c r="E38" s="1147"/>
      <c r="F38" s="36">
        <v>1.33</v>
      </c>
      <c r="G38" s="37">
        <v>1.86</v>
      </c>
      <c r="H38" s="37">
        <v>1.25</v>
      </c>
      <c r="I38" s="37">
        <v>0.83</v>
      </c>
      <c r="J38" s="38">
        <v>0.98</v>
      </c>
      <c r="K38" s="22"/>
      <c r="L38" s="22"/>
      <c r="M38" s="22"/>
      <c r="N38" s="22"/>
      <c r="O38" s="22"/>
      <c r="P38" s="22"/>
    </row>
    <row r="39" spans="1:16" ht="39" customHeight="1" x14ac:dyDescent="0.15">
      <c r="A39" s="22"/>
      <c r="B39" s="35"/>
      <c r="C39" s="1145" t="s">
        <v>537</v>
      </c>
      <c r="D39" s="1146"/>
      <c r="E39" s="1147"/>
      <c r="F39" s="36">
        <v>1.47</v>
      </c>
      <c r="G39" s="37">
        <v>1.46</v>
      </c>
      <c r="H39" s="37">
        <v>1.04</v>
      </c>
      <c r="I39" s="37">
        <v>0.65</v>
      </c>
      <c r="J39" s="38">
        <v>0.56999999999999995</v>
      </c>
      <c r="K39" s="22"/>
      <c r="L39" s="22"/>
      <c r="M39" s="22"/>
      <c r="N39" s="22"/>
      <c r="O39" s="22"/>
      <c r="P39" s="22"/>
    </row>
    <row r="40" spans="1:16" ht="39" customHeight="1" x14ac:dyDescent="0.15">
      <c r="A40" s="22"/>
      <c r="B40" s="35"/>
      <c r="C40" s="1145" t="s">
        <v>538</v>
      </c>
      <c r="D40" s="1146"/>
      <c r="E40" s="1147"/>
      <c r="F40" s="36">
        <v>0.01</v>
      </c>
      <c r="G40" s="37">
        <v>0.01</v>
      </c>
      <c r="H40" s="37">
        <v>0.01</v>
      </c>
      <c r="I40" s="37">
        <v>0.02</v>
      </c>
      <c r="J40" s="38">
        <v>0.02</v>
      </c>
      <c r="K40" s="22"/>
      <c r="L40" s="22"/>
      <c r="M40" s="22"/>
      <c r="N40" s="22"/>
      <c r="O40" s="22"/>
      <c r="P40" s="22"/>
    </row>
    <row r="41" spans="1:16" ht="39" customHeight="1" x14ac:dyDescent="0.15">
      <c r="A41" s="22"/>
      <c r="B41" s="35"/>
      <c r="C41" s="1145"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WNCbKVydikJ1IiG5xEqpIDFIUpujyxOQ7FNRvm504WKb2+VD/8bcc4qI3M+hQf7znhHxodHmIAfEyOtKqtvdJw==" saltValue="qrKpi3d3FnWKK02xAQcd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8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7065</v>
      </c>
      <c r="L45" s="60">
        <v>7018</v>
      </c>
      <c r="M45" s="60">
        <v>6868</v>
      </c>
      <c r="N45" s="60">
        <v>6710</v>
      </c>
      <c r="O45" s="61">
        <v>6408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2132</v>
      </c>
      <c r="L48" s="64">
        <v>2145</v>
      </c>
      <c r="M48" s="64">
        <v>2108</v>
      </c>
      <c r="N48" s="64">
        <v>2063</v>
      </c>
      <c r="O48" s="65">
        <v>1937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18</v>
      </c>
      <c r="L49" s="64">
        <v>23</v>
      </c>
      <c r="M49" s="64">
        <v>27</v>
      </c>
      <c r="N49" s="64">
        <v>35</v>
      </c>
      <c r="O49" s="65">
        <v>74</v>
      </c>
      <c r="P49" s="48"/>
      <c r="Q49" s="48"/>
      <c r="R49" s="48"/>
      <c r="S49" s="48"/>
      <c r="T49" s="48"/>
      <c r="U49" s="48"/>
    </row>
    <row r="50" spans="1:21" ht="30.75" customHeight="1" x14ac:dyDescent="0.15">
      <c r="A50" s="48"/>
      <c r="B50" s="1178"/>
      <c r="C50" s="1179"/>
      <c r="D50" s="62"/>
      <c r="E50" s="1155" t="s">
        <v>15</v>
      </c>
      <c r="F50" s="1155"/>
      <c r="G50" s="1155"/>
      <c r="H50" s="1155"/>
      <c r="I50" s="1155"/>
      <c r="J50" s="1156"/>
      <c r="K50" s="63">
        <v>293</v>
      </c>
      <c r="L50" s="64">
        <v>302</v>
      </c>
      <c r="M50" s="64">
        <v>301</v>
      </c>
      <c r="N50" s="64">
        <v>339</v>
      </c>
      <c r="O50" s="65">
        <v>387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7748</v>
      </c>
      <c r="L52" s="64">
        <v>7627</v>
      </c>
      <c r="M52" s="64">
        <v>7488</v>
      </c>
      <c r="N52" s="64">
        <v>7551</v>
      </c>
      <c r="O52" s="65">
        <v>7432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1760</v>
      </c>
      <c r="L53" s="69">
        <v>1861</v>
      </c>
      <c r="M53" s="69">
        <v>1816</v>
      </c>
      <c r="N53" s="69">
        <v>1596</v>
      </c>
      <c r="O53" s="70">
        <v>1374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row r="75" s="49" customFormat="1" ht="12.6" hidden="1" customHeight="1" x14ac:dyDescent="0.15"/>
    <row r="76" s="49" customFormat="1" ht="12.6" hidden="1" customHeight="1" x14ac:dyDescent="0.15"/>
    <row r="77" s="49" customFormat="1" ht="12.6" hidden="1" customHeight="1" x14ac:dyDescent="0.15"/>
    <row r="78" s="49" customFormat="1" ht="12.6" hidden="1" customHeight="1" x14ac:dyDescent="0.15"/>
    <row r="79" s="49" customFormat="1" ht="12.6" hidden="1" customHeight="1" x14ac:dyDescent="0.15"/>
    <row r="80" s="49" customFormat="1" ht="12.6" hidden="1" customHeight="1" x14ac:dyDescent="0.15"/>
    <row r="81" s="49" customFormat="1" ht="12.6" hidden="1" customHeight="1" x14ac:dyDescent="0.15"/>
    <row r="82" s="49" customFormat="1" ht="12.6" hidden="1" customHeight="1" x14ac:dyDescent="0.15"/>
  </sheetData>
  <sheetProtection algorithmName="SHA-512" hashValue="PMY+S5Kr0Q6X0Y0Vok+7e23l8tGNQsdNd1IAVokXo2l9GG6yiPwbEpj1gKZVGAkCah7IAso3VcbAsdgpCmohkQ==" saltValue="IkxDiz0dYUrto9JAblp4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67530</v>
      </c>
      <c r="J41" s="344">
        <v>67116</v>
      </c>
      <c r="K41" s="344">
        <v>71146</v>
      </c>
      <c r="L41" s="344">
        <v>70464</v>
      </c>
      <c r="M41" s="345">
        <v>71373</v>
      </c>
    </row>
    <row r="42" spans="2:13" ht="27.75" customHeight="1" x14ac:dyDescent="0.15">
      <c r="B42" s="1186"/>
      <c r="C42" s="1187"/>
      <c r="D42" s="106"/>
      <c r="E42" s="1190" t="s">
        <v>32</v>
      </c>
      <c r="F42" s="1190"/>
      <c r="G42" s="1190"/>
      <c r="H42" s="1191"/>
      <c r="I42" s="346">
        <v>2787</v>
      </c>
      <c r="J42" s="347">
        <v>2444</v>
      </c>
      <c r="K42" s="347">
        <v>2883</v>
      </c>
      <c r="L42" s="347">
        <v>2139</v>
      </c>
      <c r="M42" s="348">
        <v>1862</v>
      </c>
    </row>
    <row r="43" spans="2:13" ht="27.75" customHeight="1" x14ac:dyDescent="0.15">
      <c r="B43" s="1186"/>
      <c r="C43" s="1187"/>
      <c r="D43" s="106"/>
      <c r="E43" s="1190" t="s">
        <v>33</v>
      </c>
      <c r="F43" s="1190"/>
      <c r="G43" s="1190"/>
      <c r="H43" s="1191"/>
      <c r="I43" s="346">
        <v>20962</v>
      </c>
      <c r="J43" s="347">
        <v>19647</v>
      </c>
      <c r="K43" s="347">
        <v>19092</v>
      </c>
      <c r="L43" s="347">
        <v>18889</v>
      </c>
      <c r="M43" s="348">
        <v>18567</v>
      </c>
    </row>
    <row r="44" spans="2:13" ht="27.75" customHeight="1" x14ac:dyDescent="0.15">
      <c r="B44" s="1186"/>
      <c r="C44" s="1187"/>
      <c r="D44" s="106"/>
      <c r="E44" s="1190" t="s">
        <v>34</v>
      </c>
      <c r="F44" s="1190"/>
      <c r="G44" s="1190"/>
      <c r="H44" s="1191"/>
      <c r="I44" s="346">
        <v>377</v>
      </c>
      <c r="J44" s="347">
        <v>388</v>
      </c>
      <c r="K44" s="347">
        <v>537</v>
      </c>
      <c r="L44" s="347">
        <v>586</v>
      </c>
      <c r="M44" s="348">
        <v>617</v>
      </c>
    </row>
    <row r="45" spans="2:13" ht="27.75" customHeight="1" x14ac:dyDescent="0.15">
      <c r="B45" s="1186"/>
      <c r="C45" s="1187"/>
      <c r="D45" s="106"/>
      <c r="E45" s="1190" t="s">
        <v>35</v>
      </c>
      <c r="F45" s="1190"/>
      <c r="G45" s="1190"/>
      <c r="H45" s="1191"/>
      <c r="I45" s="346">
        <v>8564</v>
      </c>
      <c r="J45" s="347">
        <v>8408</v>
      </c>
      <c r="K45" s="347">
        <v>8386</v>
      </c>
      <c r="L45" s="347">
        <v>8406</v>
      </c>
      <c r="M45" s="348">
        <v>8829</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6062</v>
      </c>
      <c r="J50" s="347">
        <v>7093</v>
      </c>
      <c r="K50" s="347">
        <v>8750</v>
      </c>
      <c r="L50" s="347">
        <v>11374</v>
      </c>
      <c r="M50" s="348">
        <v>11100</v>
      </c>
    </row>
    <row r="51" spans="2:13" ht="27.75" customHeight="1" x14ac:dyDescent="0.15">
      <c r="B51" s="1186"/>
      <c r="C51" s="1187"/>
      <c r="D51" s="106"/>
      <c r="E51" s="1190" t="s">
        <v>42</v>
      </c>
      <c r="F51" s="1190"/>
      <c r="G51" s="1190"/>
      <c r="H51" s="1191"/>
      <c r="I51" s="346">
        <v>27832</v>
      </c>
      <c r="J51" s="347">
        <v>28137</v>
      </c>
      <c r="K51" s="347">
        <v>28464</v>
      </c>
      <c r="L51" s="347">
        <v>29046</v>
      </c>
      <c r="M51" s="348">
        <v>28943</v>
      </c>
    </row>
    <row r="52" spans="2:13" ht="27.75" customHeight="1" x14ac:dyDescent="0.15">
      <c r="B52" s="1188"/>
      <c r="C52" s="1189"/>
      <c r="D52" s="106"/>
      <c r="E52" s="1190" t="s">
        <v>43</v>
      </c>
      <c r="F52" s="1190"/>
      <c r="G52" s="1190"/>
      <c r="H52" s="1191"/>
      <c r="I52" s="346">
        <v>55211</v>
      </c>
      <c r="J52" s="347">
        <v>54711</v>
      </c>
      <c r="K52" s="347">
        <v>56756</v>
      </c>
      <c r="L52" s="347">
        <v>55494</v>
      </c>
      <c r="M52" s="348">
        <v>54265</v>
      </c>
    </row>
    <row r="53" spans="2:13" ht="27.75" customHeight="1" thickBot="1" x14ac:dyDescent="0.2">
      <c r="B53" s="1192" t="s">
        <v>19</v>
      </c>
      <c r="C53" s="1193"/>
      <c r="D53" s="110"/>
      <c r="E53" s="1194" t="s">
        <v>44</v>
      </c>
      <c r="F53" s="1194"/>
      <c r="G53" s="1194"/>
      <c r="H53" s="1195"/>
      <c r="I53" s="349">
        <v>11115</v>
      </c>
      <c r="J53" s="350">
        <v>8062</v>
      </c>
      <c r="K53" s="350">
        <v>8073</v>
      </c>
      <c r="L53" s="350">
        <v>4570</v>
      </c>
      <c r="M53" s="351">
        <v>6940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7HTxKsOcDkG5MHFWVKmd6yinv/jn7SvN7QpA1XD6kC+3UvRmpQznwRUKaV1kq4EnUZOoDJT3CbTq9fIlMhNTQ==" saltValue="3iK5hJ1pZE6c//In0ajn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7"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5601</v>
      </c>
      <c r="G55" s="352">
        <v>5147</v>
      </c>
      <c r="H55" s="353">
        <v>5473</v>
      </c>
    </row>
    <row r="56" spans="2:8" ht="52.5" customHeight="1" x14ac:dyDescent="0.15">
      <c r="B56" s="122"/>
      <c r="C56" s="1213" t="s">
        <v>47</v>
      </c>
      <c r="D56" s="1213"/>
      <c r="E56" s="1214"/>
      <c r="F56" s="354">
        <v>71</v>
      </c>
      <c r="G56" s="354">
        <v>72</v>
      </c>
      <c r="H56" s="355">
        <v>72</v>
      </c>
    </row>
    <row r="57" spans="2:8" ht="53.25" customHeight="1" x14ac:dyDescent="0.15">
      <c r="B57" s="122"/>
      <c r="C57" s="1215" t="s">
        <v>48</v>
      </c>
      <c r="D57" s="1215"/>
      <c r="E57" s="1216"/>
      <c r="F57" s="356">
        <v>12213</v>
      </c>
      <c r="G57" s="356">
        <v>14540</v>
      </c>
      <c r="H57" s="357">
        <v>13731</v>
      </c>
    </row>
    <row r="58" spans="2:8" ht="45.75" customHeight="1" x14ac:dyDescent="0.15">
      <c r="B58" s="123"/>
      <c r="C58" s="1203" t="s">
        <v>558</v>
      </c>
      <c r="D58" s="1204"/>
      <c r="E58" s="1205"/>
      <c r="F58" s="358">
        <v>8913</v>
      </c>
      <c r="G58" s="358">
        <v>8878</v>
      </c>
      <c r="H58" s="359">
        <v>8764</v>
      </c>
    </row>
    <row r="59" spans="2:8" ht="45.75" customHeight="1" x14ac:dyDescent="0.15">
      <c r="B59" s="123"/>
      <c r="C59" s="1203" t="s">
        <v>559</v>
      </c>
      <c r="D59" s="1204"/>
      <c r="E59" s="1205"/>
      <c r="F59" s="358">
        <v>2958</v>
      </c>
      <c r="G59" s="358">
        <v>5317</v>
      </c>
      <c r="H59" s="359">
        <v>4619</v>
      </c>
    </row>
    <row r="60" spans="2:8" ht="45.75" customHeight="1" x14ac:dyDescent="0.15">
      <c r="B60" s="123"/>
      <c r="C60" s="1203" t="s">
        <v>560</v>
      </c>
      <c r="D60" s="1204"/>
      <c r="E60" s="1205"/>
      <c r="F60" s="358">
        <v>110</v>
      </c>
      <c r="G60" s="358">
        <v>111</v>
      </c>
      <c r="H60" s="359">
        <v>118</v>
      </c>
    </row>
    <row r="61" spans="2:8" ht="45.75" customHeight="1" x14ac:dyDescent="0.15">
      <c r="B61" s="123"/>
      <c r="C61" s="1203" t="s">
        <v>561</v>
      </c>
      <c r="D61" s="1204"/>
      <c r="E61" s="1205"/>
      <c r="F61" s="358">
        <v>96</v>
      </c>
      <c r="G61" s="358">
        <v>114</v>
      </c>
      <c r="H61" s="359">
        <v>109</v>
      </c>
    </row>
    <row r="62" spans="2:8" ht="45.75" customHeight="1" thickBot="1" x14ac:dyDescent="0.2">
      <c r="B62" s="124"/>
      <c r="C62" s="1206" t="s">
        <v>562</v>
      </c>
      <c r="D62" s="1207"/>
      <c r="E62" s="1208"/>
      <c r="F62" s="360">
        <v>38</v>
      </c>
      <c r="G62" s="360">
        <v>37</v>
      </c>
      <c r="H62" s="361">
        <v>37</v>
      </c>
    </row>
    <row r="63" spans="2:8" ht="52.5" customHeight="1" thickBot="1" x14ac:dyDescent="0.2">
      <c r="B63" s="125"/>
      <c r="C63" s="1209" t="s">
        <v>49</v>
      </c>
      <c r="D63" s="1209"/>
      <c r="E63" s="1210"/>
      <c r="F63" s="362">
        <v>17886</v>
      </c>
      <c r="G63" s="362">
        <v>19758</v>
      </c>
      <c r="H63" s="363">
        <v>19276</v>
      </c>
    </row>
    <row r="64" spans="2:8" x14ac:dyDescent="0.15"/>
  </sheetData>
  <sheetProtection algorithmName="SHA-512" hashValue="RJqUYR2ggsDuOIcTKa61GFBiUpRKRZVpsrYzy6WrfrNakLvboH1BQWG9olxWKvDYH6hOML72D44iFaYoBczaNQ==" saltValue="tvqb1LAIUQlQq9H2OCr/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57423</v>
      </c>
      <c r="E3" s="144"/>
      <c r="F3" s="145">
        <v>43261</v>
      </c>
      <c r="G3" s="146"/>
      <c r="H3" s="147"/>
    </row>
    <row r="4" spans="1:8" x14ac:dyDescent="0.15">
      <c r="A4" s="148"/>
      <c r="B4" s="149"/>
      <c r="C4" s="150"/>
      <c r="D4" s="151">
        <v>26877</v>
      </c>
      <c r="E4" s="152"/>
      <c r="F4" s="153">
        <v>24721</v>
      </c>
      <c r="G4" s="154"/>
      <c r="H4" s="155"/>
    </row>
    <row r="5" spans="1:8" x14ac:dyDescent="0.15">
      <c r="A5" s="136" t="s">
        <v>520</v>
      </c>
      <c r="B5" s="141"/>
      <c r="C5" s="142"/>
      <c r="D5" s="143">
        <v>49607</v>
      </c>
      <c r="E5" s="144"/>
      <c r="F5" s="145">
        <v>40626</v>
      </c>
      <c r="G5" s="146"/>
      <c r="H5" s="147"/>
    </row>
    <row r="6" spans="1:8" x14ac:dyDescent="0.15">
      <c r="A6" s="148"/>
      <c r="B6" s="149"/>
      <c r="C6" s="150"/>
      <c r="D6" s="151">
        <v>19901</v>
      </c>
      <c r="E6" s="152"/>
      <c r="F6" s="153">
        <v>24279</v>
      </c>
      <c r="G6" s="154"/>
      <c r="H6" s="155"/>
    </row>
    <row r="7" spans="1:8" x14ac:dyDescent="0.15">
      <c r="A7" s="136" t="s">
        <v>521</v>
      </c>
      <c r="B7" s="141"/>
      <c r="C7" s="142"/>
      <c r="D7" s="143">
        <v>90742</v>
      </c>
      <c r="E7" s="144"/>
      <c r="F7" s="145">
        <v>46133</v>
      </c>
      <c r="G7" s="146"/>
      <c r="H7" s="147"/>
    </row>
    <row r="8" spans="1:8" x14ac:dyDescent="0.15">
      <c r="A8" s="148"/>
      <c r="B8" s="149"/>
      <c r="C8" s="150"/>
      <c r="D8" s="151">
        <v>50448</v>
      </c>
      <c r="E8" s="152"/>
      <c r="F8" s="153">
        <v>27280</v>
      </c>
      <c r="G8" s="154"/>
      <c r="H8" s="155"/>
    </row>
    <row r="9" spans="1:8" x14ac:dyDescent="0.15">
      <c r="A9" s="136" t="s">
        <v>522</v>
      </c>
      <c r="B9" s="141"/>
      <c r="C9" s="142"/>
      <c r="D9" s="143">
        <v>58199</v>
      </c>
      <c r="E9" s="144"/>
      <c r="F9" s="145">
        <v>49174</v>
      </c>
      <c r="G9" s="146"/>
      <c r="H9" s="147"/>
    </row>
    <row r="10" spans="1:8" x14ac:dyDescent="0.15">
      <c r="A10" s="148"/>
      <c r="B10" s="149"/>
      <c r="C10" s="150"/>
      <c r="D10" s="151">
        <v>30580</v>
      </c>
      <c r="E10" s="152"/>
      <c r="F10" s="153">
        <v>29896</v>
      </c>
      <c r="G10" s="154"/>
      <c r="H10" s="155"/>
    </row>
    <row r="11" spans="1:8" x14ac:dyDescent="0.15">
      <c r="A11" s="136" t="s">
        <v>523</v>
      </c>
      <c r="B11" s="141"/>
      <c r="C11" s="142"/>
      <c r="D11" s="143">
        <v>83553</v>
      </c>
      <c r="E11" s="144"/>
      <c r="F11" s="145">
        <v>50636</v>
      </c>
      <c r="G11" s="146"/>
      <c r="H11" s="147"/>
    </row>
    <row r="12" spans="1:8" x14ac:dyDescent="0.15">
      <c r="A12" s="148"/>
      <c r="B12" s="149"/>
      <c r="C12" s="156"/>
      <c r="D12" s="151">
        <v>32208</v>
      </c>
      <c r="E12" s="152"/>
      <c r="F12" s="153">
        <v>31778</v>
      </c>
      <c r="G12" s="154"/>
      <c r="H12" s="155"/>
    </row>
    <row r="13" spans="1:8" x14ac:dyDescent="0.15">
      <c r="A13" s="136"/>
      <c r="B13" s="141"/>
      <c r="C13" s="157"/>
      <c r="D13" s="158">
        <v>67905</v>
      </c>
      <c r="E13" s="159"/>
      <c r="F13" s="160">
        <v>45966</v>
      </c>
      <c r="G13" s="161"/>
      <c r="H13" s="147"/>
    </row>
    <row r="14" spans="1:8" x14ac:dyDescent="0.15">
      <c r="A14" s="148"/>
      <c r="B14" s="149"/>
      <c r="C14" s="150"/>
      <c r="D14" s="151">
        <v>32003</v>
      </c>
      <c r="E14" s="152"/>
      <c r="F14" s="153">
        <v>27591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3.84</v>
      </c>
      <c r="C19" s="162">
        <f>ROUND(VALUE(SUBSTITUTE(実質収支比率等に係る経年分析!G$48,"▲","-")),2)</f>
        <v>8.16</v>
      </c>
      <c r="D19" s="162">
        <f>ROUND(VALUE(SUBSTITUTE(実質収支比率等に係る経年分析!H$48,"▲","-")),2)</f>
        <v>7.52</v>
      </c>
      <c r="E19" s="162">
        <f>ROUND(VALUE(SUBSTITUTE(実質収支比率等に係る経年分析!I$48,"▲","-")),2)</f>
        <v>6.54</v>
      </c>
      <c r="F19" s="162">
        <f>ROUND(VALUE(SUBSTITUTE(実質収支比率等に係る経年分析!J$48,"▲","-")),2)</f>
        <v>7.81</v>
      </c>
    </row>
    <row r="20" spans="1:11" x14ac:dyDescent="0.15">
      <c r="A20" s="162" t="s">
        <v>53</v>
      </c>
      <c r="B20" s="162">
        <f>ROUND(VALUE(SUBSTITUTE(実質収支比率等に係る経年分析!F$47,"▲","-")),2)</f>
        <v>11.37</v>
      </c>
      <c r="C20" s="162">
        <f>ROUND(VALUE(SUBSTITUTE(実質収支比率等に係る経年分析!G$47,"▲","-")),2)</f>
        <v>11.61</v>
      </c>
      <c r="D20" s="162">
        <f>ROUND(VALUE(SUBSTITUTE(実質収支比率等に係る経年分析!H$47,"▲","-")),2)</f>
        <v>13.53</v>
      </c>
      <c r="E20" s="162">
        <f>ROUND(VALUE(SUBSTITUTE(実質収支比率等に係る経年分析!I$47,"▲","-")),2)</f>
        <v>12.24</v>
      </c>
      <c r="F20" s="162">
        <f>ROUND(VALUE(SUBSTITUTE(実質収支比率等に係る経年分析!J$47,"▲","-")),2)</f>
        <v>12.72</v>
      </c>
    </row>
    <row r="21" spans="1:11" x14ac:dyDescent="0.15">
      <c r="A21" s="162" t="s">
        <v>54</v>
      </c>
      <c r="B21" s="162">
        <f>IF(ISNUMBER(VALUE(SUBSTITUTE(実質収支比率等に係る経年分析!F$49,"▲","-"))),ROUND(VALUE(SUBSTITUTE(実質収支比率等に係る経年分析!F$49,"▲","-")),2),NA())</f>
        <v>0.64</v>
      </c>
      <c r="C21" s="162">
        <f>IF(ISNUMBER(VALUE(SUBSTITUTE(実質収支比率等に係る経年分析!G$49,"▲","-"))),ROUND(VALUE(SUBSTITUTE(実質収支比率等に係る経年分析!G$49,"▲","-")),2),NA())</f>
        <v>5.19</v>
      </c>
      <c r="D21" s="162">
        <f>IF(ISNUMBER(VALUE(SUBSTITUTE(実質収支比率等に係る経年分析!H$49,"▲","-"))),ROUND(VALUE(SUBSTITUTE(実質収支比率等に係る経年分析!H$49,"▲","-")),2),NA())</f>
        <v>0.72</v>
      </c>
      <c r="E21" s="162">
        <f>IF(ISNUMBER(VALUE(SUBSTITUTE(実質収支比率等に係る経年分析!I$49,"▲","-"))),ROUND(VALUE(SUBSTITUTE(実質収支比率等に係る経年分析!I$49,"▲","-")),2),NA())</f>
        <v>-1.94</v>
      </c>
      <c r="F21" s="162">
        <f>IF(ISNUMBER(VALUE(SUBSTITUTE(実質収支比率等に係る経年分析!J$49,"▲","-"))),ROUND(VALUE(SUBSTITUTE(実質収支比率等に係る経年分析!J$49,"▲","-")),2),NA())</f>
        <v>2.17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1.47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1.46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0.56999999999999995</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1.86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0.98</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1.1299999999999999</v>
      </c>
    </row>
    <row r="34" spans="1:16" x14ac:dyDescent="0.15">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2.4900000000000002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7.16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7.51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6.54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7748</v>
      </c>
      <c r="E42" s="164"/>
      <c r="F42" s="164"/>
      <c r="G42" s="164">
        <f>'実質公債費比率（分子）の構造'!L$52</f>
        <v>7627</v>
      </c>
      <c r="H42" s="164"/>
      <c r="I42" s="164"/>
      <c r="J42" s="164">
        <f>'実質公債費比率（分子）の構造'!M$52</f>
        <v>7488</v>
      </c>
      <c r="K42" s="164"/>
      <c r="L42" s="164"/>
      <c r="M42" s="164">
        <f>'実質公債費比率（分子）の構造'!N$52</f>
        <v>7551</v>
      </c>
      <c r="N42" s="164"/>
      <c r="O42" s="164"/>
      <c r="P42" s="164">
        <f>'実質公債費比率（分子）の構造'!O$52</f>
        <v>7432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293</v>
      </c>
      <c r="C44" s="164"/>
      <c r="D44" s="164"/>
      <c r="E44" s="164">
        <f>'実質公債費比率（分子）の構造'!L$50</f>
        <v>302</v>
      </c>
      <c r="F44" s="164"/>
      <c r="G44" s="164"/>
      <c r="H44" s="164">
        <f>'実質公債費比率（分子）の構造'!M$50</f>
        <v>301</v>
      </c>
      <c r="I44" s="164"/>
      <c r="J44" s="164"/>
      <c r="K44" s="164">
        <f>'実質公債費比率（分子）の構造'!N$50</f>
        <v>339</v>
      </c>
      <c r="L44" s="164"/>
      <c r="M44" s="164"/>
      <c r="N44" s="164">
        <f>'実質公債費比率（分子）の構造'!O$50</f>
        <v>387</v>
      </c>
      <c r="O44" s="164"/>
      <c r="P44" s="164"/>
    </row>
    <row r="45" spans="1:16" x14ac:dyDescent="0.15">
      <c r="A45" s="164" t="s">
        <v>63</v>
      </c>
      <c r="B45" s="164">
        <f>'実質公債費比率（分子）の構造'!K$49</f>
        <v>18</v>
      </c>
      <c r="C45" s="164"/>
      <c r="D45" s="164"/>
      <c r="E45" s="164">
        <f>'実質公債費比率（分子）の構造'!L$49</f>
        <v>23</v>
      </c>
      <c r="F45" s="164"/>
      <c r="G45" s="164"/>
      <c r="H45" s="164">
        <f>'実質公債費比率（分子）の構造'!M$49</f>
        <v>27</v>
      </c>
      <c r="I45" s="164"/>
      <c r="J45" s="164"/>
      <c r="K45" s="164">
        <f>'実質公債費比率（分子）の構造'!N$49</f>
        <v>35</v>
      </c>
      <c r="L45" s="164"/>
      <c r="M45" s="164"/>
      <c r="N45" s="164">
        <f>'実質公債費比率（分子）の構造'!O$49</f>
        <v>74</v>
      </c>
      <c r="O45" s="164"/>
      <c r="P45" s="164"/>
    </row>
    <row r="46" spans="1:16" x14ac:dyDescent="0.15">
      <c r="A46" s="164" t="s">
        <v>64</v>
      </c>
      <c r="B46" s="164">
        <f>'実質公債費比率（分子）の構造'!K$48</f>
        <v>2132</v>
      </c>
      <c r="C46" s="164"/>
      <c r="D46" s="164"/>
      <c r="E46" s="164">
        <f>'実質公債費比率（分子）の構造'!L$48</f>
        <v>2145</v>
      </c>
      <c r="F46" s="164"/>
      <c r="G46" s="164"/>
      <c r="H46" s="164">
        <f>'実質公債費比率（分子）の構造'!M$48</f>
        <v>2108</v>
      </c>
      <c r="I46" s="164"/>
      <c r="J46" s="164"/>
      <c r="K46" s="164">
        <f>'実質公債費比率（分子）の構造'!N$48</f>
        <v>2063</v>
      </c>
      <c r="L46" s="164"/>
      <c r="M46" s="164"/>
      <c r="N46" s="164">
        <f>'実質公債費比率（分子）の構造'!O$48</f>
        <v>1937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7065</v>
      </c>
      <c r="C49" s="164"/>
      <c r="D49" s="164"/>
      <c r="E49" s="164">
        <f>'実質公債費比率（分子）の構造'!L$45</f>
        <v>7018</v>
      </c>
      <c r="F49" s="164"/>
      <c r="G49" s="164"/>
      <c r="H49" s="164">
        <f>'実質公債費比率（分子）の構造'!M$45</f>
        <v>6868</v>
      </c>
      <c r="I49" s="164"/>
      <c r="J49" s="164"/>
      <c r="K49" s="164">
        <f>'実質公債費比率（分子）の構造'!N$45</f>
        <v>6710</v>
      </c>
      <c r="L49" s="164"/>
      <c r="M49" s="164"/>
      <c r="N49" s="164">
        <f>'実質公債費比率（分子）の構造'!O$45</f>
        <v>6408</v>
      </c>
      <c r="O49" s="164"/>
      <c r="P49" s="164"/>
    </row>
    <row r="50" spans="1:16" x14ac:dyDescent="0.15">
      <c r="A50" s="164" t="s">
        <v>67</v>
      </c>
      <c r="B50" s="164" t="e">
        <f>NA()</f>
        <v>#N/A</v>
      </c>
      <c r="C50" s="164">
        <f>IF(ISNUMBER('実質公債費比率（分子）の構造'!K$53),'実質公債費比率（分子）の構造'!K$53,NA())</f>
        <v>1760</v>
      </c>
      <c r="D50" s="164" t="e">
        <f>NA()</f>
        <v>#N/A</v>
      </c>
      <c r="E50" s="164" t="e">
        <f>NA()</f>
        <v>#N/A</v>
      </c>
      <c r="F50" s="164">
        <f>IF(ISNUMBER('実質公債費比率（分子）の構造'!L$53),'実質公債費比率（分子）の構造'!L$53,NA())</f>
        <v>1861</v>
      </c>
      <c r="G50" s="164" t="e">
        <f>NA()</f>
        <v>#N/A</v>
      </c>
      <c r="H50" s="164" t="e">
        <f>NA()</f>
        <v>#N/A</v>
      </c>
      <c r="I50" s="164">
        <f>IF(ISNUMBER('実質公債費比率（分子）の構造'!M$53),'実質公債費比率（分子）の構造'!M$53,NA())</f>
        <v>1816</v>
      </c>
      <c r="J50" s="164" t="e">
        <f>NA()</f>
        <v>#N/A</v>
      </c>
      <c r="K50" s="164" t="e">
        <f>NA()</f>
        <v>#N/A</v>
      </c>
      <c r="L50" s="164">
        <f>IF(ISNUMBER('実質公債費比率（分子）の構造'!N$53),'実質公債費比率（分子）の構造'!N$53,NA())</f>
        <v>1596</v>
      </c>
      <c r="M50" s="164" t="e">
        <f>NA()</f>
        <v>#N/A</v>
      </c>
      <c r="N50" s="164" t="e">
        <f>NA()</f>
        <v>#N/A</v>
      </c>
      <c r="O50" s="164">
        <f>IF(ISNUMBER('実質公債費比率（分子）の構造'!O$53),'実質公債費比率（分子）の構造'!O$53,NA())</f>
        <v>1374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55211</v>
      </c>
      <c r="E56" s="163"/>
      <c r="F56" s="163"/>
      <c r="G56" s="163">
        <f>'将来負担比率（分子）の構造'!J$52</f>
        <v>54711</v>
      </c>
      <c r="H56" s="163"/>
      <c r="I56" s="163"/>
      <c r="J56" s="163">
        <f>'将来負担比率（分子）の構造'!K$52</f>
        <v>56756</v>
      </c>
      <c r="K56" s="163"/>
      <c r="L56" s="163"/>
      <c r="M56" s="163">
        <f>'将来負担比率（分子）の構造'!L$52</f>
        <v>55494</v>
      </c>
      <c r="N56" s="163"/>
      <c r="O56" s="163"/>
      <c r="P56" s="163">
        <f>'将来負担比率（分子）の構造'!M$52</f>
        <v>54265</v>
      </c>
    </row>
    <row r="57" spans="1:16" x14ac:dyDescent="0.15">
      <c r="A57" s="163" t="s">
        <v>42</v>
      </c>
      <c r="B57" s="163"/>
      <c r="C57" s="163"/>
      <c r="D57" s="163">
        <f>'将来負担比率（分子）の構造'!I$51</f>
        <v>27832</v>
      </c>
      <c r="E57" s="163"/>
      <c r="F57" s="163"/>
      <c r="G57" s="163">
        <f>'将来負担比率（分子）の構造'!J$51</f>
        <v>28137</v>
      </c>
      <c r="H57" s="163"/>
      <c r="I57" s="163"/>
      <c r="J57" s="163">
        <f>'将来負担比率（分子）の構造'!K$51</f>
        <v>28464</v>
      </c>
      <c r="K57" s="163"/>
      <c r="L57" s="163"/>
      <c r="M57" s="163">
        <f>'将来負担比率（分子）の構造'!L$51</f>
        <v>29046</v>
      </c>
      <c r="N57" s="163"/>
      <c r="O57" s="163"/>
      <c r="P57" s="163">
        <f>'将来負担比率（分子）の構造'!M$51</f>
        <v>28943</v>
      </c>
    </row>
    <row r="58" spans="1:16" x14ac:dyDescent="0.15">
      <c r="A58" s="163" t="s">
        <v>41</v>
      </c>
      <c r="B58" s="163"/>
      <c r="C58" s="163"/>
      <c r="D58" s="163">
        <f>'将来負担比率（分子）の構造'!I$50</f>
        <v>6062</v>
      </c>
      <c r="E58" s="163"/>
      <c r="F58" s="163"/>
      <c r="G58" s="163">
        <f>'将来負担比率（分子）の構造'!J$50</f>
        <v>7093</v>
      </c>
      <c r="H58" s="163"/>
      <c r="I58" s="163"/>
      <c r="J58" s="163">
        <f>'将来負担比率（分子）の構造'!K$50</f>
        <v>8750</v>
      </c>
      <c r="K58" s="163"/>
      <c r="L58" s="163"/>
      <c r="M58" s="163">
        <f>'将来負担比率（分子）の構造'!L$50</f>
        <v>11374</v>
      </c>
      <c r="N58" s="163"/>
      <c r="O58" s="163"/>
      <c r="P58" s="163">
        <f>'将来負担比率（分子）の構造'!M$50</f>
        <v>11100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8564</v>
      </c>
      <c r="C62" s="163"/>
      <c r="D62" s="163"/>
      <c r="E62" s="163">
        <f>'将来負担比率（分子）の構造'!J$45</f>
        <v>8408</v>
      </c>
      <c r="F62" s="163"/>
      <c r="G62" s="163"/>
      <c r="H62" s="163">
        <f>'将来負担比率（分子）の構造'!K$45</f>
        <v>8386</v>
      </c>
      <c r="I62" s="163"/>
      <c r="J62" s="163"/>
      <c r="K62" s="163">
        <f>'将来負担比率（分子）の構造'!L$45</f>
        <v>8406</v>
      </c>
      <c r="L62" s="163"/>
      <c r="M62" s="163"/>
      <c r="N62" s="163">
        <f>'将来負担比率（分子）の構造'!M$45</f>
        <v>8829</v>
      </c>
      <c r="O62" s="163"/>
      <c r="P62" s="163"/>
    </row>
    <row r="63" spans="1:16" x14ac:dyDescent="0.15">
      <c r="A63" s="163" t="s">
        <v>34</v>
      </c>
      <c r="B63" s="163">
        <f>'将来負担比率（分子）の構造'!I$44</f>
        <v>377</v>
      </c>
      <c r="C63" s="163"/>
      <c r="D63" s="163"/>
      <c r="E63" s="163">
        <f>'将来負担比率（分子）の構造'!J$44</f>
        <v>388</v>
      </c>
      <c r="F63" s="163"/>
      <c r="G63" s="163"/>
      <c r="H63" s="163">
        <f>'将来負担比率（分子）の構造'!K$44</f>
        <v>537</v>
      </c>
      <c r="I63" s="163"/>
      <c r="J63" s="163"/>
      <c r="K63" s="163">
        <f>'将来負担比率（分子）の構造'!L$44</f>
        <v>586</v>
      </c>
      <c r="L63" s="163"/>
      <c r="M63" s="163"/>
      <c r="N63" s="163">
        <f>'将来負担比率（分子）の構造'!M$44</f>
        <v>617</v>
      </c>
      <c r="O63" s="163"/>
      <c r="P63" s="163"/>
    </row>
    <row r="64" spans="1:16" x14ac:dyDescent="0.15">
      <c r="A64" s="163" t="s">
        <v>33</v>
      </c>
      <c r="B64" s="163">
        <f>'将来負担比率（分子）の構造'!I$43</f>
        <v>20962</v>
      </c>
      <c r="C64" s="163"/>
      <c r="D64" s="163"/>
      <c r="E64" s="163">
        <f>'将来負担比率（分子）の構造'!J$43</f>
        <v>19647</v>
      </c>
      <c r="F64" s="163"/>
      <c r="G64" s="163"/>
      <c r="H64" s="163">
        <f>'将来負担比率（分子）の構造'!K$43</f>
        <v>19092</v>
      </c>
      <c r="I64" s="163"/>
      <c r="J64" s="163"/>
      <c r="K64" s="163">
        <f>'将来負担比率（分子）の構造'!L$43</f>
        <v>18889</v>
      </c>
      <c r="L64" s="163"/>
      <c r="M64" s="163"/>
      <c r="N64" s="163">
        <f>'将来負担比率（分子）の構造'!M$43</f>
        <v>18567</v>
      </c>
      <c r="O64" s="163"/>
      <c r="P64" s="163"/>
    </row>
    <row r="65" spans="1:16" x14ac:dyDescent="0.15">
      <c r="A65" s="163" t="s">
        <v>32</v>
      </c>
      <c r="B65" s="163">
        <f>'将来負担比率（分子）の構造'!I$42</f>
        <v>2787</v>
      </c>
      <c r="C65" s="163"/>
      <c r="D65" s="163"/>
      <c r="E65" s="163">
        <f>'将来負担比率（分子）の構造'!J$42</f>
        <v>2444</v>
      </c>
      <c r="F65" s="163"/>
      <c r="G65" s="163"/>
      <c r="H65" s="163">
        <f>'将来負担比率（分子）の構造'!K$42</f>
        <v>2883</v>
      </c>
      <c r="I65" s="163"/>
      <c r="J65" s="163"/>
      <c r="K65" s="163">
        <f>'将来負担比率（分子）の構造'!L$42</f>
        <v>2139</v>
      </c>
      <c r="L65" s="163"/>
      <c r="M65" s="163"/>
      <c r="N65" s="163">
        <f>'将来負担比率（分子）の構造'!M$42</f>
        <v>1862</v>
      </c>
      <c r="O65" s="163"/>
      <c r="P65" s="163"/>
    </row>
    <row r="66" spans="1:16" x14ac:dyDescent="0.15">
      <c r="A66" s="163" t="s">
        <v>31</v>
      </c>
      <c r="B66" s="163">
        <f>'将来負担比率（分子）の構造'!I$41</f>
        <v>67530</v>
      </c>
      <c r="C66" s="163"/>
      <c r="D66" s="163"/>
      <c r="E66" s="163">
        <f>'将来負担比率（分子）の構造'!J$41</f>
        <v>67116</v>
      </c>
      <c r="F66" s="163"/>
      <c r="G66" s="163"/>
      <c r="H66" s="163">
        <f>'将来負担比率（分子）の構造'!K$41</f>
        <v>71146</v>
      </c>
      <c r="I66" s="163"/>
      <c r="J66" s="163"/>
      <c r="K66" s="163">
        <f>'将来負担比率（分子）の構造'!L$41</f>
        <v>70464</v>
      </c>
      <c r="L66" s="163"/>
      <c r="M66" s="163"/>
      <c r="N66" s="163">
        <f>'将来負担比率（分子）の構造'!M$41</f>
        <v>71373</v>
      </c>
      <c r="O66" s="163"/>
      <c r="P66" s="163"/>
    </row>
    <row r="67" spans="1:16" x14ac:dyDescent="0.15">
      <c r="A67" s="163" t="s">
        <v>71</v>
      </c>
      <c r="B67" s="163" t="e">
        <f>NA()</f>
        <v>#N/A</v>
      </c>
      <c r="C67" s="163">
        <f>IF(ISNUMBER('将来負担比率（分子）の構造'!I$53), IF('将来負担比率（分子）の構造'!I$53 &lt; 0, 0, '将来負担比率（分子）の構造'!I$53), NA())</f>
        <v>11115</v>
      </c>
      <c r="D67" s="163" t="e">
        <f>NA()</f>
        <v>#N/A</v>
      </c>
      <c r="E67" s="163" t="e">
        <f>NA()</f>
        <v>#N/A</v>
      </c>
      <c r="F67" s="163">
        <f>IF(ISNUMBER('将来負担比率（分子）の構造'!J$53), IF('将来負担比率（分子）の構造'!J$53 &lt; 0, 0, '将来負担比率（分子）の構造'!J$53), NA())</f>
        <v>8062</v>
      </c>
      <c r="G67" s="163" t="e">
        <f>NA()</f>
        <v>#N/A</v>
      </c>
      <c r="H67" s="163" t="e">
        <f>NA()</f>
        <v>#N/A</v>
      </c>
      <c r="I67" s="163">
        <f>IF(ISNUMBER('将来負担比率（分子）の構造'!K$53), IF('将来負担比率（分子）の構造'!K$53 &lt; 0, 0, '将来負担比率（分子）の構造'!K$53), NA())</f>
        <v>8073</v>
      </c>
      <c r="J67" s="163" t="e">
        <f>NA()</f>
        <v>#N/A</v>
      </c>
      <c r="K67" s="163" t="e">
        <f>NA()</f>
        <v>#N/A</v>
      </c>
      <c r="L67" s="163">
        <f>IF(ISNUMBER('将来負担比率（分子）の構造'!L$53), IF('将来負担比率（分子）の構造'!L$53 &lt; 0, 0, '将来負担比率（分子）の構造'!L$53), NA())</f>
        <v>4570</v>
      </c>
      <c r="M67" s="163" t="e">
        <f>NA()</f>
        <v>#N/A</v>
      </c>
      <c r="N67" s="163" t="e">
        <f>NA()</f>
        <v>#N/A</v>
      </c>
      <c r="O67" s="163">
        <f>IF(ISNUMBER('将来負担比率（分子）の構造'!M$53), IF('将来負担比率（分子）の構造'!M$53 &lt; 0, 0, '将来負担比率（分子）の構造'!M$53), NA())</f>
        <v>6940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5601</v>
      </c>
      <c r="C72" s="167">
        <f>基金残高に係る経年分析!G55</f>
        <v>5147</v>
      </c>
      <c r="D72" s="167">
        <f>基金残高に係る経年分析!H55</f>
        <v>5473</v>
      </c>
    </row>
    <row r="73" spans="1:16" x14ac:dyDescent="0.15">
      <c r="A73" s="166" t="s">
        <v>74</v>
      </c>
      <c r="B73" s="167">
        <f>基金残高に係る経年分析!F56</f>
        <v>71</v>
      </c>
      <c r="C73" s="167">
        <f>基金残高に係る経年分析!G56</f>
        <v>72</v>
      </c>
      <c r="D73" s="167">
        <f>基金残高に係る経年分析!H56</f>
        <v>72</v>
      </c>
    </row>
    <row r="74" spans="1:16" x14ac:dyDescent="0.15">
      <c r="A74" s="166" t="s">
        <v>75</v>
      </c>
      <c r="B74" s="167">
        <f>基金残高に係る経年分析!F57</f>
        <v>12213</v>
      </c>
      <c r="C74" s="167">
        <f>基金残高に係る経年分析!G57</f>
        <v>14540</v>
      </c>
      <c r="D74" s="167">
        <f>基金残高に係る経年分析!H57</f>
        <v>13731</v>
      </c>
    </row>
  </sheetData>
  <sheetProtection algorithmName="SHA-512" hashValue="d9lEC35GSw09B6b4dufe7hjrMkz5Fngsyimlqs+U2hqFZbyQfI9ccPsXQAvUxypekr9cwyHFi3aXh4YObI2qCg==" saltValue="AXswZNT3c1d9TiEc6DR8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34113138</v>
      </c>
      <c r="S5" s="677"/>
      <c r="T5" s="677"/>
      <c r="U5" s="677"/>
      <c r="V5" s="677"/>
      <c r="W5" s="677"/>
      <c r="X5" s="677"/>
      <c r="Y5" s="702"/>
      <c r="Z5" s="715">
        <v>35.4</v>
      </c>
      <c r="AA5" s="715"/>
      <c r="AB5" s="715"/>
      <c r="AC5" s="715"/>
      <c r="AD5" s="716">
        <v>31187201</v>
      </c>
      <c r="AE5" s="716"/>
      <c r="AF5" s="716"/>
      <c r="AG5" s="716"/>
      <c r="AH5" s="716"/>
      <c r="AI5" s="716"/>
      <c r="AJ5" s="716"/>
      <c r="AK5" s="716"/>
      <c r="AL5" s="703">
        <v>71.5</v>
      </c>
      <c r="AM5" s="685"/>
      <c r="AN5" s="685"/>
      <c r="AO5" s="704"/>
      <c r="AP5" s="679" t="s">
        <v>216</v>
      </c>
      <c r="AQ5" s="680"/>
      <c r="AR5" s="680"/>
      <c r="AS5" s="680"/>
      <c r="AT5" s="680"/>
      <c r="AU5" s="680"/>
      <c r="AV5" s="680"/>
      <c r="AW5" s="680"/>
      <c r="AX5" s="680"/>
      <c r="AY5" s="680"/>
      <c r="AZ5" s="680"/>
      <c r="BA5" s="680"/>
      <c r="BB5" s="680"/>
      <c r="BC5" s="680"/>
      <c r="BD5" s="680"/>
      <c r="BE5" s="680"/>
      <c r="BF5" s="681"/>
      <c r="BG5" s="621">
        <v>31173486</v>
      </c>
      <c r="BH5" s="622"/>
      <c r="BI5" s="622"/>
      <c r="BJ5" s="622"/>
      <c r="BK5" s="622"/>
      <c r="BL5" s="622"/>
      <c r="BM5" s="622"/>
      <c r="BN5" s="623"/>
      <c r="BO5" s="659">
        <v>91.4</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481872</v>
      </c>
      <c r="S6" s="622"/>
      <c r="T6" s="622"/>
      <c r="U6" s="622"/>
      <c r="V6" s="622"/>
      <c r="W6" s="622"/>
      <c r="X6" s="622"/>
      <c r="Y6" s="623"/>
      <c r="Z6" s="659">
        <v>0.5</v>
      </c>
      <c r="AA6" s="659"/>
      <c r="AB6" s="659"/>
      <c r="AC6" s="659"/>
      <c r="AD6" s="660">
        <v>481872</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31173486</v>
      </c>
      <c r="BH6" s="622"/>
      <c r="BI6" s="622"/>
      <c r="BJ6" s="622"/>
      <c r="BK6" s="622"/>
      <c r="BL6" s="622"/>
      <c r="BM6" s="622"/>
      <c r="BN6" s="623"/>
      <c r="BO6" s="659">
        <v>91.4</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448976</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448304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14982</v>
      </c>
      <c r="S7" s="622"/>
      <c r="T7" s="622"/>
      <c r="U7" s="622"/>
      <c r="V7" s="622"/>
      <c r="W7" s="622"/>
      <c r="X7" s="622"/>
      <c r="Y7" s="623"/>
      <c r="Z7" s="659">
        <v>0</v>
      </c>
      <c r="AA7" s="659"/>
      <c r="AB7" s="659"/>
      <c r="AC7" s="659"/>
      <c r="AD7" s="660">
        <v>14982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13242272</v>
      </c>
      <c r="BH7" s="622"/>
      <c r="BI7" s="622"/>
      <c r="BJ7" s="622"/>
      <c r="BK7" s="622"/>
      <c r="BL7" s="622"/>
      <c r="BM7" s="622"/>
      <c r="BN7" s="623"/>
      <c r="BO7" s="659">
        <v>38.799999999999997</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12918714</v>
      </c>
      <c r="CS7" s="622"/>
      <c r="CT7" s="622"/>
      <c r="CU7" s="622"/>
      <c r="CV7" s="622"/>
      <c r="CW7" s="622"/>
      <c r="CX7" s="622"/>
      <c r="CY7" s="623"/>
      <c r="CZ7" s="659">
        <v>14</v>
      </c>
      <c r="DA7" s="659"/>
      <c r="DB7" s="659"/>
      <c r="DC7" s="659"/>
      <c r="DD7" s="627">
        <v>237583</v>
      </c>
      <c r="DE7" s="622"/>
      <c r="DF7" s="622"/>
      <c r="DG7" s="622"/>
      <c r="DH7" s="622"/>
      <c r="DI7" s="622"/>
      <c r="DJ7" s="622"/>
      <c r="DK7" s="622"/>
      <c r="DL7" s="622"/>
      <c r="DM7" s="622"/>
      <c r="DN7" s="622"/>
      <c r="DO7" s="622"/>
      <c r="DP7" s="623"/>
      <c r="DQ7" s="627">
        <v>11899142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275304</v>
      </c>
      <c r="S8" s="622"/>
      <c r="T8" s="622"/>
      <c r="U8" s="622"/>
      <c r="V8" s="622"/>
      <c r="W8" s="622"/>
      <c r="X8" s="622"/>
      <c r="Y8" s="623"/>
      <c r="Z8" s="659">
        <v>0.3</v>
      </c>
      <c r="AA8" s="659"/>
      <c r="AB8" s="659"/>
      <c r="AC8" s="659"/>
      <c r="AD8" s="660">
        <v>275304</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304038</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33316830</v>
      </c>
      <c r="CS8" s="622"/>
      <c r="CT8" s="622"/>
      <c r="CU8" s="622"/>
      <c r="CV8" s="622"/>
      <c r="CW8" s="622"/>
      <c r="CX8" s="622"/>
      <c r="CY8" s="623"/>
      <c r="CZ8" s="659">
        <v>36</v>
      </c>
      <c r="DA8" s="659"/>
      <c r="DB8" s="659"/>
      <c r="DC8" s="659"/>
      <c r="DD8" s="627">
        <v>115631</v>
      </c>
      <c r="DE8" s="622"/>
      <c r="DF8" s="622"/>
      <c r="DG8" s="622"/>
      <c r="DH8" s="622"/>
      <c r="DI8" s="622"/>
      <c r="DJ8" s="622"/>
      <c r="DK8" s="622"/>
      <c r="DL8" s="622"/>
      <c r="DM8" s="622"/>
      <c r="DN8" s="622"/>
      <c r="DO8" s="622"/>
      <c r="DP8" s="623"/>
      <c r="DQ8" s="627">
        <v>16858576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474178</v>
      </c>
      <c r="S9" s="622"/>
      <c r="T9" s="622"/>
      <c r="U9" s="622"/>
      <c r="V9" s="622"/>
      <c r="W9" s="622"/>
      <c r="X9" s="622"/>
      <c r="Y9" s="623"/>
      <c r="Z9" s="659">
        <v>0.5</v>
      </c>
      <c r="AA9" s="659"/>
      <c r="AB9" s="659"/>
      <c r="AC9" s="659"/>
      <c r="AD9" s="660">
        <v>474178</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10660257</v>
      </c>
      <c r="BH9" s="622"/>
      <c r="BI9" s="622"/>
      <c r="BJ9" s="622"/>
      <c r="BK9" s="622"/>
      <c r="BL9" s="622"/>
      <c r="BM9" s="622"/>
      <c r="BN9" s="623"/>
      <c r="BO9" s="659">
        <v>31.2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9835518</v>
      </c>
      <c r="CS9" s="622"/>
      <c r="CT9" s="622"/>
      <c r="CU9" s="622"/>
      <c r="CV9" s="622"/>
      <c r="CW9" s="622"/>
      <c r="CX9" s="622"/>
      <c r="CY9" s="623"/>
      <c r="CZ9" s="659">
        <v>10.6</v>
      </c>
      <c r="DA9" s="659"/>
      <c r="DB9" s="659"/>
      <c r="DC9" s="659"/>
      <c r="DD9" s="627">
        <v>1468819</v>
      </c>
      <c r="DE9" s="622"/>
      <c r="DF9" s="622"/>
      <c r="DG9" s="622"/>
      <c r="DH9" s="622"/>
      <c r="DI9" s="622"/>
      <c r="DJ9" s="622"/>
      <c r="DK9" s="622"/>
      <c r="DL9" s="622"/>
      <c r="DM9" s="622"/>
      <c r="DN9" s="622"/>
      <c r="DO9" s="622"/>
      <c r="DP9" s="623"/>
      <c r="DQ9" s="627">
        <v>8114424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778145</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92114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81873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5207343</v>
      </c>
      <c r="S11" s="622"/>
      <c r="T11" s="622"/>
      <c r="U11" s="622"/>
      <c r="V11" s="622"/>
      <c r="W11" s="622"/>
      <c r="X11" s="622"/>
      <c r="Y11" s="623"/>
      <c r="Z11" s="624">
        <v>5.4</v>
      </c>
      <c r="AA11" s="625"/>
      <c r="AB11" s="625"/>
      <c r="AC11" s="626"/>
      <c r="AD11" s="627">
        <v>5207343</v>
      </c>
      <c r="AE11" s="622"/>
      <c r="AF11" s="622"/>
      <c r="AG11" s="622"/>
      <c r="AH11" s="622"/>
      <c r="AI11" s="622"/>
      <c r="AJ11" s="622"/>
      <c r="AK11" s="623"/>
      <c r="AL11" s="624">
        <v>11.9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1499832</v>
      </c>
      <c r="BH11" s="622"/>
      <c r="BI11" s="622"/>
      <c r="BJ11" s="622"/>
      <c r="BK11" s="622"/>
      <c r="BL11" s="622"/>
      <c r="BM11" s="622"/>
      <c r="BN11" s="623"/>
      <c r="BO11" s="659">
        <v>4.4000000000000004</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1021613</v>
      </c>
      <c r="CS11" s="622"/>
      <c r="CT11" s="622"/>
      <c r="CU11" s="622"/>
      <c r="CV11" s="622"/>
      <c r="CW11" s="622"/>
      <c r="CX11" s="622"/>
      <c r="CY11" s="623"/>
      <c r="CZ11" s="659">
        <v>1.1000000000000001</v>
      </c>
      <c r="DA11" s="659"/>
      <c r="DB11" s="659"/>
      <c r="DC11" s="659"/>
      <c r="DD11" s="627">
        <v>543801</v>
      </c>
      <c r="DE11" s="622"/>
      <c r="DF11" s="622"/>
      <c r="DG11" s="622"/>
      <c r="DH11" s="622"/>
      <c r="DI11" s="622"/>
      <c r="DJ11" s="622"/>
      <c r="DK11" s="622"/>
      <c r="DL11" s="622"/>
      <c r="DM11" s="622"/>
      <c r="DN11" s="622"/>
      <c r="DO11" s="622"/>
      <c r="DP11" s="623"/>
      <c r="DQ11" s="627">
        <v>521304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102496</v>
      </c>
      <c r="S12" s="622"/>
      <c r="T12" s="622"/>
      <c r="U12" s="622"/>
      <c r="V12" s="622"/>
      <c r="W12" s="622"/>
      <c r="X12" s="622"/>
      <c r="Y12" s="623"/>
      <c r="Z12" s="659">
        <v>0.1</v>
      </c>
      <c r="AA12" s="659"/>
      <c r="AB12" s="659"/>
      <c r="AC12" s="659"/>
      <c r="AD12" s="660">
        <v>102496</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15793823</v>
      </c>
      <c r="BH12" s="622"/>
      <c r="BI12" s="622"/>
      <c r="BJ12" s="622"/>
      <c r="BK12" s="622"/>
      <c r="BL12" s="622"/>
      <c r="BM12" s="622"/>
      <c r="BN12" s="623"/>
      <c r="BO12" s="659">
        <v>46.3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977028</v>
      </c>
      <c r="CS12" s="622"/>
      <c r="CT12" s="622"/>
      <c r="CU12" s="622"/>
      <c r="CV12" s="622"/>
      <c r="CW12" s="622"/>
      <c r="CX12" s="622"/>
      <c r="CY12" s="623"/>
      <c r="CZ12" s="659">
        <v>1.1000000000000001</v>
      </c>
      <c r="DA12" s="659"/>
      <c r="DB12" s="659"/>
      <c r="DC12" s="659"/>
      <c r="DD12" s="627">
        <v>29328</v>
      </c>
      <c r="DE12" s="622"/>
      <c r="DF12" s="622"/>
      <c r="DG12" s="622"/>
      <c r="DH12" s="622"/>
      <c r="DI12" s="622"/>
      <c r="DJ12" s="622"/>
      <c r="DK12" s="622"/>
      <c r="DL12" s="622"/>
      <c r="DM12" s="622"/>
      <c r="DN12" s="622"/>
      <c r="DO12" s="622"/>
      <c r="DP12" s="623"/>
      <c r="DQ12" s="627">
        <v>753305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15730866</v>
      </c>
      <c r="BH13" s="622"/>
      <c r="BI13" s="622"/>
      <c r="BJ13" s="622"/>
      <c r="BK13" s="622"/>
      <c r="BL13" s="622"/>
      <c r="BM13" s="622"/>
      <c r="BN13" s="623"/>
      <c r="BO13" s="659">
        <v>46.1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15936159</v>
      </c>
      <c r="CS13" s="622"/>
      <c r="CT13" s="622"/>
      <c r="CU13" s="622"/>
      <c r="CV13" s="622"/>
      <c r="CW13" s="622"/>
      <c r="CX13" s="622"/>
      <c r="CY13" s="623"/>
      <c r="CZ13" s="659">
        <v>17.2</v>
      </c>
      <c r="DA13" s="659"/>
      <c r="DB13" s="659"/>
      <c r="DC13" s="659"/>
      <c r="DD13" s="627">
        <v>11515030</v>
      </c>
      <c r="DE13" s="622"/>
      <c r="DF13" s="622"/>
      <c r="DG13" s="622"/>
      <c r="DH13" s="622"/>
      <c r="DI13" s="622"/>
      <c r="DJ13" s="622"/>
      <c r="DK13" s="622"/>
      <c r="DL13" s="622"/>
      <c r="DM13" s="622"/>
      <c r="DN13" s="622"/>
      <c r="DO13" s="622"/>
      <c r="DP13" s="623"/>
      <c r="DQ13" s="627">
        <v>5605452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598037</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3324738</v>
      </c>
      <c r="CS14" s="622"/>
      <c r="CT14" s="622"/>
      <c r="CU14" s="622"/>
      <c r="CV14" s="622"/>
      <c r="CW14" s="622"/>
      <c r="CX14" s="622"/>
      <c r="CY14" s="623"/>
      <c r="CZ14" s="659">
        <v>3.6</v>
      </c>
      <c r="DA14" s="659"/>
      <c r="DB14" s="659"/>
      <c r="DC14" s="659"/>
      <c r="DD14" s="627">
        <v>256808</v>
      </c>
      <c r="DE14" s="622"/>
      <c r="DF14" s="622"/>
      <c r="DG14" s="622"/>
      <c r="DH14" s="622"/>
      <c r="DI14" s="622"/>
      <c r="DJ14" s="622"/>
      <c r="DK14" s="622"/>
      <c r="DL14" s="622"/>
      <c r="DM14" s="622"/>
      <c r="DN14" s="622"/>
      <c r="DO14" s="622"/>
      <c r="DP14" s="623"/>
      <c r="DQ14" s="627">
        <v>3131593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84306</v>
      </c>
      <c r="S15" s="622"/>
      <c r="T15" s="622"/>
      <c r="U15" s="622"/>
      <c r="V15" s="622"/>
      <c r="W15" s="622"/>
      <c r="X15" s="622"/>
      <c r="Y15" s="623"/>
      <c r="Z15" s="659">
        <v>0.1</v>
      </c>
      <c r="AA15" s="659"/>
      <c r="AB15" s="659"/>
      <c r="AC15" s="659"/>
      <c r="AD15" s="660">
        <v>84306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1539354</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8006910</v>
      </c>
      <c r="CS15" s="622"/>
      <c r="CT15" s="622"/>
      <c r="CU15" s="622"/>
      <c r="CV15" s="622"/>
      <c r="CW15" s="622"/>
      <c r="CX15" s="622"/>
      <c r="CY15" s="623"/>
      <c r="CZ15" s="659">
        <v>8.6999999999999993</v>
      </c>
      <c r="DA15" s="659"/>
      <c r="DB15" s="659"/>
      <c r="DC15" s="659"/>
      <c r="DD15" s="627">
        <v>1353706</v>
      </c>
      <c r="DE15" s="622"/>
      <c r="DF15" s="622"/>
      <c r="DG15" s="622"/>
      <c r="DH15" s="622"/>
      <c r="DI15" s="622"/>
      <c r="DJ15" s="622"/>
      <c r="DK15" s="622"/>
      <c r="DL15" s="622"/>
      <c r="DM15" s="622"/>
      <c r="DN15" s="622"/>
      <c r="DO15" s="622"/>
      <c r="DP15" s="623"/>
      <c r="DQ15" s="627">
        <v>5726520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650180</v>
      </c>
      <c r="S16" s="622"/>
      <c r="T16" s="622"/>
      <c r="U16" s="622"/>
      <c r="V16" s="622"/>
      <c r="W16" s="622"/>
      <c r="X16" s="622"/>
      <c r="Y16" s="623"/>
      <c r="Z16" s="659">
        <v>0.7</v>
      </c>
      <c r="AA16" s="659"/>
      <c r="AB16" s="659"/>
      <c r="AC16" s="659"/>
      <c r="AD16" s="660">
        <v>650180</v>
      </c>
      <c r="AE16" s="660"/>
      <c r="AF16" s="660"/>
      <c r="AG16" s="660"/>
      <c r="AH16" s="660"/>
      <c r="AI16" s="660"/>
      <c r="AJ16" s="660"/>
      <c r="AK16" s="660"/>
      <c r="AL16" s="624">
        <v>1.5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268740</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14070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1021480</v>
      </c>
      <c r="S17" s="622"/>
      <c r="T17" s="622"/>
      <c r="U17" s="622"/>
      <c r="V17" s="622"/>
      <c r="W17" s="622"/>
      <c r="X17" s="622"/>
      <c r="Y17" s="623"/>
      <c r="Z17" s="659">
        <v>1.1000000000000001</v>
      </c>
      <c r="AA17" s="659"/>
      <c r="AB17" s="659"/>
      <c r="AC17" s="659"/>
      <c r="AD17" s="660">
        <v>1021480</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6408677</v>
      </c>
      <c r="CS17" s="622"/>
      <c r="CT17" s="622"/>
      <c r="CU17" s="622"/>
      <c r="CV17" s="622"/>
      <c r="CW17" s="622"/>
      <c r="CX17" s="622"/>
      <c r="CY17" s="623"/>
      <c r="CZ17" s="659">
        <v>6.9</v>
      </c>
      <c r="DA17" s="659"/>
      <c r="DB17" s="659"/>
      <c r="DC17" s="659"/>
      <c r="DD17" s="627" t="s">
        <v>122</v>
      </c>
      <c r="DE17" s="622"/>
      <c r="DF17" s="622"/>
      <c r="DG17" s="622"/>
      <c r="DH17" s="622"/>
      <c r="DI17" s="622"/>
      <c r="DJ17" s="622"/>
      <c r="DK17" s="622"/>
      <c r="DL17" s="622"/>
      <c r="DM17" s="622"/>
      <c r="DN17" s="622"/>
      <c r="DO17" s="622"/>
      <c r="DP17" s="623"/>
      <c r="DQ17" s="627">
        <v>6054672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176226</v>
      </c>
      <c r="S18" s="622"/>
      <c r="T18" s="622"/>
      <c r="U18" s="622"/>
      <c r="V18" s="622"/>
      <c r="W18" s="622"/>
      <c r="X18" s="622"/>
      <c r="Y18" s="623"/>
      <c r="Z18" s="659">
        <v>0.2</v>
      </c>
      <c r="AA18" s="659"/>
      <c r="AB18" s="659"/>
      <c r="AC18" s="659"/>
      <c r="AD18" s="660">
        <v>176226</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831402</v>
      </c>
      <c r="S19" s="622"/>
      <c r="T19" s="622"/>
      <c r="U19" s="622"/>
      <c r="V19" s="622"/>
      <c r="W19" s="622"/>
      <c r="X19" s="622"/>
      <c r="Y19" s="623"/>
      <c r="Z19" s="659">
        <v>0.9</v>
      </c>
      <c r="AA19" s="659"/>
      <c r="AB19" s="659"/>
      <c r="AC19" s="659"/>
      <c r="AD19" s="660">
        <v>831402</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2939652</v>
      </c>
      <c r="BH19" s="622"/>
      <c r="BI19" s="622"/>
      <c r="BJ19" s="622"/>
      <c r="BK19" s="622"/>
      <c r="BL19" s="622"/>
      <c r="BM19" s="622"/>
      <c r="BN19" s="623"/>
      <c r="BO19" s="659">
        <v>8.6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13852</v>
      </c>
      <c r="S20" s="622"/>
      <c r="T20" s="622"/>
      <c r="U20" s="622"/>
      <c r="V20" s="622"/>
      <c r="W20" s="622"/>
      <c r="X20" s="622"/>
      <c r="Y20" s="623"/>
      <c r="Z20" s="659">
        <v>0</v>
      </c>
      <c r="AA20" s="659"/>
      <c r="AB20" s="659"/>
      <c r="AC20" s="659"/>
      <c r="AD20" s="660">
        <v>13852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2939652</v>
      </c>
      <c r="BH20" s="622"/>
      <c r="BI20" s="622"/>
      <c r="BJ20" s="622"/>
      <c r="BK20" s="622"/>
      <c r="BL20" s="622"/>
      <c r="BM20" s="622"/>
      <c r="BN20" s="623"/>
      <c r="BO20" s="659">
        <v>8.6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92556017</v>
      </c>
      <c r="CS20" s="622"/>
      <c r="CT20" s="622"/>
      <c r="CU20" s="622"/>
      <c r="CV20" s="622"/>
      <c r="CW20" s="622"/>
      <c r="CX20" s="622"/>
      <c r="CY20" s="623"/>
      <c r="CZ20" s="659">
        <v>100</v>
      </c>
      <c r="DA20" s="659"/>
      <c r="DB20" s="659"/>
      <c r="DC20" s="659"/>
      <c r="DD20" s="627">
        <v>15520706</v>
      </c>
      <c r="DE20" s="622"/>
      <c r="DF20" s="622"/>
      <c r="DG20" s="622"/>
      <c r="DH20" s="622"/>
      <c r="DI20" s="622"/>
      <c r="DJ20" s="622"/>
      <c r="DK20" s="622"/>
      <c r="DL20" s="622"/>
      <c r="DM20" s="622"/>
      <c r="DN20" s="622"/>
      <c r="DO20" s="622"/>
      <c r="DP20" s="623"/>
      <c r="DQ20" s="627">
        <v>59209235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4402744</v>
      </c>
      <c r="S21" s="622"/>
      <c r="T21" s="622"/>
      <c r="U21" s="622"/>
      <c r="V21" s="622"/>
      <c r="W21" s="622"/>
      <c r="X21" s="622"/>
      <c r="Y21" s="623"/>
      <c r="Z21" s="659">
        <v>4.5999999999999996</v>
      </c>
      <c r="AA21" s="659"/>
      <c r="AB21" s="659"/>
      <c r="AC21" s="659"/>
      <c r="AD21" s="660">
        <v>3998953</v>
      </c>
      <c r="AE21" s="660"/>
      <c r="AF21" s="660"/>
      <c r="AG21" s="660"/>
      <c r="AH21" s="660"/>
      <c r="AI21" s="660"/>
      <c r="AJ21" s="660"/>
      <c r="AK21" s="660"/>
      <c r="AL21" s="624">
        <v>9.1999999999999993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13715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3998953</v>
      </c>
      <c r="S22" s="622"/>
      <c r="T22" s="622"/>
      <c r="U22" s="622"/>
      <c r="V22" s="622"/>
      <c r="W22" s="622"/>
      <c r="X22" s="622"/>
      <c r="Y22" s="623"/>
      <c r="Z22" s="659">
        <v>4.2</v>
      </c>
      <c r="AA22" s="659"/>
      <c r="AB22" s="659"/>
      <c r="AC22" s="659"/>
      <c r="AD22" s="660">
        <v>3998953</v>
      </c>
      <c r="AE22" s="660"/>
      <c r="AF22" s="660"/>
      <c r="AG22" s="660"/>
      <c r="AH22" s="660"/>
      <c r="AI22" s="660"/>
      <c r="AJ22" s="660"/>
      <c r="AK22" s="660"/>
      <c r="AL22" s="624">
        <v>9.1999999999999993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403791</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2925937</v>
      </c>
      <c r="BH23" s="622"/>
      <c r="BI23" s="622"/>
      <c r="BJ23" s="622"/>
      <c r="BK23" s="622"/>
      <c r="BL23" s="622"/>
      <c r="BM23" s="622"/>
      <c r="BN23" s="623"/>
      <c r="BO23" s="659">
        <v>8.6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40712699</v>
      </c>
      <c r="CS24" s="677"/>
      <c r="CT24" s="677"/>
      <c r="CU24" s="677"/>
      <c r="CV24" s="677"/>
      <c r="CW24" s="677"/>
      <c r="CX24" s="677"/>
      <c r="CY24" s="702"/>
      <c r="CZ24" s="703">
        <v>44</v>
      </c>
      <c r="DA24" s="685"/>
      <c r="DB24" s="685"/>
      <c r="DC24" s="705"/>
      <c r="DD24" s="701">
        <v>24789966</v>
      </c>
      <c r="DE24" s="677"/>
      <c r="DF24" s="677"/>
      <c r="DG24" s="677"/>
      <c r="DH24" s="677"/>
      <c r="DI24" s="677"/>
      <c r="DJ24" s="677"/>
      <c r="DK24" s="702"/>
      <c r="DL24" s="701">
        <v>22134159</v>
      </c>
      <c r="DM24" s="677"/>
      <c r="DN24" s="677"/>
      <c r="DO24" s="677"/>
      <c r="DP24" s="677"/>
      <c r="DQ24" s="677"/>
      <c r="DR24" s="677"/>
      <c r="DS24" s="677"/>
      <c r="DT24" s="677"/>
      <c r="DU24" s="677"/>
      <c r="DV24" s="702"/>
      <c r="DW24" s="703">
        <v>50.3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46828023</v>
      </c>
      <c r="S25" s="622"/>
      <c r="T25" s="622"/>
      <c r="U25" s="622"/>
      <c r="V25" s="622"/>
      <c r="W25" s="622"/>
      <c r="X25" s="622"/>
      <c r="Y25" s="623"/>
      <c r="Z25" s="659">
        <v>48.6</v>
      </c>
      <c r="AA25" s="659"/>
      <c r="AB25" s="659"/>
      <c r="AC25" s="659"/>
      <c r="AD25" s="660">
        <v>43498295</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11263685</v>
      </c>
      <c r="CS25" s="634"/>
      <c r="CT25" s="634"/>
      <c r="CU25" s="634"/>
      <c r="CV25" s="634"/>
      <c r="CW25" s="634"/>
      <c r="CX25" s="634"/>
      <c r="CY25" s="635"/>
      <c r="CZ25" s="624">
        <v>12.2</v>
      </c>
      <c r="DA25" s="636"/>
      <c r="DB25" s="636"/>
      <c r="DC25" s="637"/>
      <c r="DD25" s="627">
        <v>10445117</v>
      </c>
      <c r="DE25" s="634"/>
      <c r="DF25" s="634"/>
      <c r="DG25" s="634"/>
      <c r="DH25" s="634"/>
      <c r="DI25" s="634"/>
      <c r="DJ25" s="634"/>
      <c r="DK25" s="635"/>
      <c r="DL25" s="627">
        <v>10260467</v>
      </c>
      <c r="DM25" s="634"/>
      <c r="DN25" s="634"/>
      <c r="DO25" s="634"/>
      <c r="DP25" s="634"/>
      <c r="DQ25" s="634"/>
      <c r="DR25" s="634"/>
      <c r="DS25" s="634"/>
      <c r="DT25" s="634"/>
      <c r="DU25" s="634"/>
      <c r="DV25" s="635"/>
      <c r="DW25" s="624">
        <v>23.3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31195</v>
      </c>
      <c r="S26" s="622"/>
      <c r="T26" s="622"/>
      <c r="U26" s="622"/>
      <c r="V26" s="622"/>
      <c r="W26" s="622"/>
      <c r="X26" s="622"/>
      <c r="Y26" s="623"/>
      <c r="Z26" s="659">
        <v>0</v>
      </c>
      <c r="AA26" s="659"/>
      <c r="AB26" s="659"/>
      <c r="AC26" s="659"/>
      <c r="AD26" s="660">
        <v>31195</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6414983</v>
      </c>
      <c r="CS26" s="622"/>
      <c r="CT26" s="622"/>
      <c r="CU26" s="622"/>
      <c r="CV26" s="622"/>
      <c r="CW26" s="622"/>
      <c r="CX26" s="622"/>
      <c r="CY26" s="623"/>
      <c r="CZ26" s="624">
        <v>6.9</v>
      </c>
      <c r="DA26" s="636"/>
      <c r="DB26" s="636"/>
      <c r="DC26" s="637"/>
      <c r="DD26" s="627">
        <v>5684862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671790</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34113138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23040716</v>
      </c>
      <c r="CS27" s="634"/>
      <c r="CT27" s="634"/>
      <c r="CU27" s="634"/>
      <c r="CV27" s="634"/>
      <c r="CW27" s="634"/>
      <c r="CX27" s="634"/>
      <c r="CY27" s="635"/>
      <c r="CZ27" s="624">
        <v>24.9</v>
      </c>
      <c r="DA27" s="636"/>
      <c r="DB27" s="636"/>
      <c r="DC27" s="637"/>
      <c r="DD27" s="627">
        <v>8290556</v>
      </c>
      <c r="DE27" s="634"/>
      <c r="DF27" s="634"/>
      <c r="DG27" s="634"/>
      <c r="DH27" s="634"/>
      <c r="DI27" s="634"/>
      <c r="DJ27" s="634"/>
      <c r="DK27" s="635"/>
      <c r="DL27" s="627">
        <v>5819399</v>
      </c>
      <c r="DM27" s="634"/>
      <c r="DN27" s="634"/>
      <c r="DO27" s="634"/>
      <c r="DP27" s="634"/>
      <c r="DQ27" s="634"/>
      <c r="DR27" s="634"/>
      <c r="DS27" s="634"/>
      <c r="DT27" s="634"/>
      <c r="DU27" s="634"/>
      <c r="DV27" s="635"/>
      <c r="DW27" s="624">
        <v>13.2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899860</v>
      </c>
      <c r="S28" s="622"/>
      <c r="T28" s="622"/>
      <c r="U28" s="622"/>
      <c r="V28" s="622"/>
      <c r="W28" s="622"/>
      <c r="X28" s="622"/>
      <c r="Y28" s="623"/>
      <c r="Z28" s="659">
        <v>0.9</v>
      </c>
      <c r="AA28" s="659"/>
      <c r="AB28" s="659"/>
      <c r="AC28" s="659"/>
      <c r="AD28" s="660">
        <v>38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6408298</v>
      </c>
      <c r="CS28" s="622"/>
      <c r="CT28" s="622"/>
      <c r="CU28" s="622"/>
      <c r="CV28" s="622"/>
      <c r="CW28" s="622"/>
      <c r="CX28" s="622"/>
      <c r="CY28" s="623"/>
      <c r="CZ28" s="624">
        <v>6.9</v>
      </c>
      <c r="DA28" s="636"/>
      <c r="DB28" s="636"/>
      <c r="DC28" s="637"/>
      <c r="DD28" s="627">
        <v>6054293</v>
      </c>
      <c r="DE28" s="622"/>
      <c r="DF28" s="622"/>
      <c r="DG28" s="622"/>
      <c r="DH28" s="622"/>
      <c r="DI28" s="622"/>
      <c r="DJ28" s="622"/>
      <c r="DK28" s="623"/>
      <c r="DL28" s="627">
        <v>6054293</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239003</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6408298</v>
      </c>
      <c r="CS29" s="634"/>
      <c r="CT29" s="634"/>
      <c r="CU29" s="634"/>
      <c r="CV29" s="634"/>
      <c r="CW29" s="634"/>
      <c r="CX29" s="634"/>
      <c r="CY29" s="635"/>
      <c r="CZ29" s="624">
        <v>6.9</v>
      </c>
      <c r="DA29" s="636"/>
      <c r="DB29" s="636"/>
      <c r="DC29" s="637"/>
      <c r="DD29" s="627">
        <v>6054293</v>
      </c>
      <c r="DE29" s="634"/>
      <c r="DF29" s="634"/>
      <c r="DG29" s="634"/>
      <c r="DH29" s="634"/>
      <c r="DI29" s="634"/>
      <c r="DJ29" s="634"/>
      <c r="DK29" s="635"/>
      <c r="DL29" s="627">
        <v>6054293</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19313628</v>
      </c>
      <c r="S30" s="622"/>
      <c r="T30" s="622"/>
      <c r="U30" s="622"/>
      <c r="V30" s="622"/>
      <c r="W30" s="622"/>
      <c r="X30" s="622"/>
      <c r="Y30" s="623"/>
      <c r="Z30" s="659">
        <v>20</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6019630</v>
      </c>
      <c r="CS30" s="622"/>
      <c r="CT30" s="622"/>
      <c r="CU30" s="622"/>
      <c r="CV30" s="622"/>
      <c r="CW30" s="622"/>
      <c r="CX30" s="622"/>
      <c r="CY30" s="623"/>
      <c r="CZ30" s="624">
        <v>6.5</v>
      </c>
      <c r="DA30" s="636"/>
      <c r="DB30" s="636"/>
      <c r="DC30" s="637"/>
      <c r="DD30" s="627">
        <v>5695174</v>
      </c>
      <c r="DE30" s="622"/>
      <c r="DF30" s="622"/>
      <c r="DG30" s="622"/>
      <c r="DH30" s="622"/>
      <c r="DI30" s="622"/>
      <c r="DJ30" s="622"/>
      <c r="DK30" s="623"/>
      <c r="DL30" s="627">
        <v>5695174</v>
      </c>
      <c r="DM30" s="622"/>
      <c r="DN30" s="622"/>
      <c r="DO30" s="622"/>
      <c r="DP30" s="622"/>
      <c r="DQ30" s="622"/>
      <c r="DR30" s="622"/>
      <c r="DS30" s="622"/>
      <c r="DT30" s="622"/>
      <c r="DU30" s="622"/>
      <c r="DV30" s="623"/>
      <c r="DW30" s="624">
        <v>13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300</v>
      </c>
      <c r="S31" s="622"/>
      <c r="T31" s="622"/>
      <c r="U31" s="622"/>
      <c r="V31" s="622"/>
      <c r="W31" s="622"/>
      <c r="X31" s="622"/>
      <c r="Y31" s="623"/>
      <c r="Z31" s="659">
        <v>0</v>
      </c>
      <c r="AA31" s="659"/>
      <c r="AB31" s="659"/>
      <c r="AC31" s="659"/>
      <c r="AD31" s="660">
        <v>300</v>
      </c>
      <c r="AE31" s="660"/>
      <c r="AF31" s="660"/>
      <c r="AG31" s="660"/>
      <c r="AH31" s="660"/>
      <c r="AI31" s="660"/>
      <c r="AJ31" s="660"/>
      <c r="AK31" s="660"/>
      <c r="AL31" s="624">
        <v>0</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97.6</v>
      </c>
      <c r="BN31" s="684"/>
      <c r="BO31" s="684"/>
      <c r="BP31" s="684"/>
      <c r="BQ31" s="686"/>
      <c r="BR31" s="683">
        <v>99.2</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388668</v>
      </c>
      <c r="CS31" s="634"/>
      <c r="CT31" s="634"/>
      <c r="CU31" s="634"/>
      <c r="CV31" s="634"/>
      <c r="CW31" s="634"/>
      <c r="CX31" s="634"/>
      <c r="CY31" s="635"/>
      <c r="CZ31" s="624">
        <v>0.4</v>
      </c>
      <c r="DA31" s="636"/>
      <c r="DB31" s="636"/>
      <c r="DC31" s="637"/>
      <c r="DD31" s="627">
        <v>359119</v>
      </c>
      <c r="DE31" s="634"/>
      <c r="DF31" s="634"/>
      <c r="DG31" s="634"/>
      <c r="DH31" s="634"/>
      <c r="DI31" s="634"/>
      <c r="DJ31" s="634"/>
      <c r="DK31" s="635"/>
      <c r="DL31" s="627">
        <v>359119</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6490424</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v>
      </c>
      <c r="BH32" s="634"/>
      <c r="BI32" s="634"/>
      <c r="BJ32" s="634"/>
      <c r="BK32" s="634"/>
      <c r="BL32" s="634"/>
      <c r="BM32" s="625">
        <v>97.7</v>
      </c>
      <c r="BN32" s="634"/>
      <c r="BO32" s="634"/>
      <c r="BP32" s="634"/>
      <c r="BQ32" s="657"/>
      <c r="BR32" s="687">
        <v>99</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530592</v>
      </c>
      <c r="S33" s="622"/>
      <c r="T33" s="622"/>
      <c r="U33" s="622"/>
      <c r="V33" s="622"/>
      <c r="W33" s="622"/>
      <c r="X33" s="622"/>
      <c r="Y33" s="623"/>
      <c r="Z33" s="659">
        <v>0.6</v>
      </c>
      <c r="AA33" s="659"/>
      <c r="AB33" s="659"/>
      <c r="AC33" s="659"/>
      <c r="AD33" s="660">
        <v>48061</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97.3</v>
      </c>
      <c r="BN33" s="606"/>
      <c r="BO33" s="606"/>
      <c r="BP33" s="606"/>
      <c r="BQ33" s="669"/>
      <c r="BR33" s="682">
        <v>99.3</v>
      </c>
      <c r="BS33" s="606"/>
      <c r="BT33" s="606"/>
      <c r="BU33" s="606"/>
      <c r="BV33" s="606"/>
      <c r="BW33" s="606"/>
      <c r="BX33" s="652">
        <v>97.2</v>
      </c>
      <c r="BY33" s="606"/>
      <c r="BZ33" s="606"/>
      <c r="CA33" s="606"/>
      <c r="CB33" s="669"/>
      <c r="CD33" s="618" t="s">
        <v>307</v>
      </c>
      <c r="CE33" s="619"/>
      <c r="CF33" s="619"/>
      <c r="CG33" s="619"/>
      <c r="CH33" s="619"/>
      <c r="CI33" s="619"/>
      <c r="CJ33" s="619"/>
      <c r="CK33" s="619"/>
      <c r="CL33" s="619"/>
      <c r="CM33" s="619"/>
      <c r="CN33" s="619"/>
      <c r="CO33" s="619"/>
      <c r="CP33" s="619"/>
      <c r="CQ33" s="620"/>
      <c r="CR33" s="621">
        <v>36053872</v>
      </c>
      <c r="CS33" s="634"/>
      <c r="CT33" s="634"/>
      <c r="CU33" s="634"/>
      <c r="CV33" s="634"/>
      <c r="CW33" s="634"/>
      <c r="CX33" s="634"/>
      <c r="CY33" s="635"/>
      <c r="CZ33" s="624">
        <v>39</v>
      </c>
      <c r="DA33" s="636"/>
      <c r="DB33" s="636"/>
      <c r="DC33" s="637"/>
      <c r="DD33" s="627">
        <v>30985819</v>
      </c>
      <c r="DE33" s="634"/>
      <c r="DF33" s="634"/>
      <c r="DG33" s="634"/>
      <c r="DH33" s="634"/>
      <c r="DI33" s="634"/>
      <c r="DJ33" s="634"/>
      <c r="DK33" s="635"/>
      <c r="DL33" s="627">
        <v>17568247</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4644702</v>
      </c>
      <c r="S34" s="622"/>
      <c r="T34" s="622"/>
      <c r="U34" s="622"/>
      <c r="V34" s="622"/>
      <c r="W34" s="622"/>
      <c r="X34" s="622"/>
      <c r="Y34" s="623"/>
      <c r="Z34" s="659">
        <v>4.8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13694772</v>
      </c>
      <c r="CS34" s="622"/>
      <c r="CT34" s="622"/>
      <c r="CU34" s="622"/>
      <c r="CV34" s="622"/>
      <c r="CW34" s="622"/>
      <c r="CX34" s="622"/>
      <c r="CY34" s="623"/>
      <c r="CZ34" s="624">
        <v>14.8</v>
      </c>
      <c r="DA34" s="636"/>
      <c r="DB34" s="636"/>
      <c r="DC34" s="637"/>
      <c r="DD34" s="627">
        <v>10900135</v>
      </c>
      <c r="DE34" s="622"/>
      <c r="DF34" s="622"/>
      <c r="DG34" s="622"/>
      <c r="DH34" s="622"/>
      <c r="DI34" s="622"/>
      <c r="DJ34" s="622"/>
      <c r="DK34" s="623"/>
      <c r="DL34" s="627">
        <v>7159185</v>
      </c>
      <c r="DM34" s="622"/>
      <c r="DN34" s="622"/>
      <c r="DO34" s="622"/>
      <c r="DP34" s="622"/>
      <c r="DQ34" s="622"/>
      <c r="DR34" s="622"/>
      <c r="DS34" s="622"/>
      <c r="DT34" s="622"/>
      <c r="DU34" s="622"/>
      <c r="DV34" s="623"/>
      <c r="DW34" s="624">
        <v>16.3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5135808</v>
      </c>
      <c r="S35" s="622"/>
      <c r="T35" s="622"/>
      <c r="U35" s="622"/>
      <c r="V35" s="622"/>
      <c r="W35" s="622"/>
      <c r="X35" s="622"/>
      <c r="Y35" s="623"/>
      <c r="Z35" s="659">
        <v>5.3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698291</v>
      </c>
      <c r="CS35" s="634"/>
      <c r="CT35" s="634"/>
      <c r="CU35" s="634"/>
      <c r="CV35" s="634"/>
      <c r="CW35" s="634"/>
      <c r="CX35" s="634"/>
      <c r="CY35" s="635"/>
      <c r="CZ35" s="624">
        <v>0.8</v>
      </c>
      <c r="DA35" s="636"/>
      <c r="DB35" s="636"/>
      <c r="DC35" s="637"/>
      <c r="DD35" s="627">
        <v>470663</v>
      </c>
      <c r="DE35" s="634"/>
      <c r="DF35" s="634"/>
      <c r="DG35" s="634"/>
      <c r="DH35" s="634"/>
      <c r="DI35" s="634"/>
      <c r="DJ35" s="634"/>
      <c r="DK35" s="635"/>
      <c r="DL35" s="627">
        <v>450733</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2979508</v>
      </c>
      <c r="S36" s="622"/>
      <c r="T36" s="622"/>
      <c r="U36" s="622"/>
      <c r="V36" s="622"/>
      <c r="W36" s="622"/>
      <c r="X36" s="622"/>
      <c r="Y36" s="623"/>
      <c r="Z36" s="659">
        <v>3.1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12447676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247247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9882763</v>
      </c>
      <c r="CS36" s="622"/>
      <c r="CT36" s="622"/>
      <c r="CU36" s="622"/>
      <c r="CV36" s="622"/>
      <c r="CW36" s="622"/>
      <c r="CX36" s="622"/>
      <c r="CY36" s="623"/>
      <c r="CZ36" s="624">
        <v>10.7</v>
      </c>
      <c r="DA36" s="636"/>
      <c r="DB36" s="636"/>
      <c r="DC36" s="637"/>
      <c r="DD36" s="627">
        <v>9282442</v>
      </c>
      <c r="DE36" s="622"/>
      <c r="DF36" s="622"/>
      <c r="DG36" s="622"/>
      <c r="DH36" s="622"/>
      <c r="DI36" s="622"/>
      <c r="DJ36" s="622"/>
      <c r="DK36" s="623"/>
      <c r="DL36" s="627">
        <v>4486663</v>
      </c>
      <c r="DM36" s="622"/>
      <c r="DN36" s="622"/>
      <c r="DO36" s="622"/>
      <c r="DP36" s="622"/>
      <c r="DQ36" s="622"/>
      <c r="DR36" s="622"/>
      <c r="DS36" s="622"/>
      <c r="DT36" s="622"/>
      <c r="DU36" s="622"/>
      <c r="DV36" s="623"/>
      <c r="DW36" s="624">
        <v>10.199999999999999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1646981</v>
      </c>
      <c r="S37" s="622"/>
      <c r="T37" s="622"/>
      <c r="U37" s="622"/>
      <c r="V37" s="622"/>
      <c r="W37" s="622"/>
      <c r="X37" s="622"/>
      <c r="Y37" s="623"/>
      <c r="Z37" s="659">
        <v>1.7</v>
      </c>
      <c r="AA37" s="659"/>
      <c r="AB37" s="659"/>
      <c r="AC37" s="659"/>
      <c r="AD37" s="660">
        <v>53793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2990382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184885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2587417</v>
      </c>
      <c r="CS37" s="634"/>
      <c r="CT37" s="634"/>
      <c r="CU37" s="634"/>
      <c r="CV37" s="634"/>
      <c r="CW37" s="634"/>
      <c r="CX37" s="634"/>
      <c r="CY37" s="635"/>
      <c r="CZ37" s="624">
        <v>2.8</v>
      </c>
      <c r="DA37" s="636"/>
      <c r="DB37" s="636"/>
      <c r="DC37" s="637"/>
      <c r="DD37" s="627">
        <v>2587173</v>
      </c>
      <c r="DE37" s="634"/>
      <c r="DF37" s="634"/>
      <c r="DG37" s="634"/>
      <c r="DH37" s="634"/>
      <c r="DI37" s="634"/>
      <c r="DJ37" s="634"/>
      <c r="DK37" s="635"/>
      <c r="DL37" s="627">
        <v>2351785</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6928100</v>
      </c>
      <c r="S38" s="622"/>
      <c r="T38" s="622"/>
      <c r="U38" s="622"/>
      <c r="V38" s="622"/>
      <c r="W38" s="622"/>
      <c r="X38" s="622"/>
      <c r="Y38" s="623"/>
      <c r="Z38" s="659">
        <v>7.2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2226013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25341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7195509</v>
      </c>
      <c r="CS38" s="622"/>
      <c r="CT38" s="622"/>
      <c r="CU38" s="622"/>
      <c r="CV38" s="622"/>
      <c r="CW38" s="622"/>
      <c r="CX38" s="622"/>
      <c r="CY38" s="623"/>
      <c r="CZ38" s="624">
        <v>7.8</v>
      </c>
      <c r="DA38" s="636"/>
      <c r="DB38" s="636"/>
      <c r="DC38" s="637"/>
      <c r="DD38" s="627">
        <v>5786294</v>
      </c>
      <c r="DE38" s="622"/>
      <c r="DF38" s="622"/>
      <c r="DG38" s="622"/>
      <c r="DH38" s="622"/>
      <c r="DI38" s="622"/>
      <c r="DJ38" s="622"/>
      <c r="DK38" s="623"/>
      <c r="DL38" s="627">
        <v>5471666</v>
      </c>
      <c r="DM38" s="622"/>
      <c r="DN38" s="622"/>
      <c r="DO38" s="622"/>
      <c r="DP38" s="622"/>
      <c r="DQ38" s="622"/>
      <c r="DR38" s="622"/>
      <c r="DS38" s="622"/>
      <c r="DT38" s="622"/>
      <c r="DU38" s="622"/>
      <c r="DV38" s="623"/>
      <c r="DW38" s="624">
        <v>12.4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35772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35712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4582537</v>
      </c>
      <c r="CS39" s="634"/>
      <c r="CT39" s="634"/>
      <c r="CU39" s="634"/>
      <c r="CV39" s="634"/>
      <c r="CW39" s="634"/>
      <c r="CX39" s="634"/>
      <c r="CY39" s="635"/>
      <c r="CZ39" s="624">
        <v>5</v>
      </c>
      <c r="DA39" s="636"/>
      <c r="DB39" s="636"/>
      <c r="DC39" s="637"/>
      <c r="DD39" s="627">
        <v>4546285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344800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96339914</v>
      </c>
      <c r="S41" s="646"/>
      <c r="T41" s="646"/>
      <c r="U41" s="646"/>
      <c r="V41" s="646"/>
      <c r="W41" s="646"/>
      <c r="X41" s="646"/>
      <c r="Y41" s="649"/>
      <c r="Z41" s="650">
        <v>100</v>
      </c>
      <c r="AA41" s="650"/>
      <c r="AB41" s="650"/>
      <c r="AC41" s="650"/>
      <c r="AD41" s="651">
        <v>43631682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1458984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5736525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15789446</v>
      </c>
      <c r="CS42" s="634"/>
      <c r="CT42" s="634"/>
      <c r="CU42" s="634"/>
      <c r="CV42" s="634"/>
      <c r="CW42" s="634"/>
      <c r="CX42" s="634"/>
      <c r="CY42" s="635"/>
      <c r="CZ42" s="624">
        <v>17.100000000000001</v>
      </c>
      <c r="DA42" s="636"/>
      <c r="DB42" s="636"/>
      <c r="DC42" s="637"/>
      <c r="DD42" s="627">
        <v>3433450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940908</v>
      </c>
      <c r="CS43" s="634"/>
      <c r="CT43" s="634"/>
      <c r="CU43" s="634"/>
      <c r="CV43" s="634"/>
      <c r="CW43" s="634"/>
      <c r="CX43" s="634"/>
      <c r="CY43" s="635"/>
      <c r="CZ43" s="624">
        <v>1</v>
      </c>
      <c r="DA43" s="636"/>
      <c r="DB43" s="636"/>
      <c r="DC43" s="637"/>
      <c r="DD43" s="627">
        <v>940908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15520706</v>
      </c>
      <c r="CS44" s="622"/>
      <c r="CT44" s="622"/>
      <c r="CU44" s="622"/>
      <c r="CV44" s="622"/>
      <c r="CW44" s="622"/>
      <c r="CX44" s="622"/>
      <c r="CY44" s="623"/>
      <c r="CZ44" s="624">
        <v>16.8</v>
      </c>
      <c r="DA44" s="625"/>
      <c r="DB44" s="625"/>
      <c r="DC44" s="626"/>
      <c r="DD44" s="627">
        <v>3419380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9002558</v>
      </c>
      <c r="CS45" s="634"/>
      <c r="CT45" s="634"/>
      <c r="CU45" s="634"/>
      <c r="CV45" s="634"/>
      <c r="CW45" s="634"/>
      <c r="CX45" s="634"/>
      <c r="CY45" s="635"/>
      <c r="CZ45" s="624">
        <v>9.6999999999999993</v>
      </c>
      <c r="DA45" s="636"/>
      <c r="DB45" s="636"/>
      <c r="DC45" s="637"/>
      <c r="DD45" s="627">
        <v>451634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5982814</v>
      </c>
      <c r="CS46" s="622"/>
      <c r="CT46" s="622"/>
      <c r="CU46" s="622"/>
      <c r="CV46" s="622"/>
      <c r="CW46" s="622"/>
      <c r="CX46" s="622"/>
      <c r="CY46" s="623"/>
      <c r="CZ46" s="624">
        <v>6.5</v>
      </c>
      <c r="DA46" s="625"/>
      <c r="DB46" s="625"/>
      <c r="DC46" s="626"/>
      <c r="DD46" s="627">
        <v>2857712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268740</v>
      </c>
      <c r="CS47" s="634"/>
      <c r="CT47" s="634"/>
      <c r="CU47" s="634"/>
      <c r="CV47" s="634"/>
      <c r="CW47" s="634"/>
      <c r="CX47" s="634"/>
      <c r="CY47" s="635"/>
      <c r="CZ47" s="624">
        <v>0.3</v>
      </c>
      <c r="DA47" s="636"/>
      <c r="DB47" s="636"/>
      <c r="DC47" s="637"/>
      <c r="DD47" s="627">
        <v>14070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92556017</v>
      </c>
      <c r="CS49" s="606"/>
      <c r="CT49" s="606"/>
      <c r="CU49" s="606"/>
      <c r="CV49" s="606"/>
      <c r="CW49" s="606"/>
      <c r="CX49" s="606"/>
      <c r="CY49" s="607"/>
      <c r="CZ49" s="608">
        <v>100</v>
      </c>
      <c r="DA49" s="609"/>
      <c r="DB49" s="609"/>
      <c r="DC49" s="610"/>
      <c r="DD49" s="611">
        <v>59209235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71kBsXFtVdTeZ4wEgYOvZLTIrVSgTnFzgSanZHpqwUoTaWV2jcESeR4LAhzdmYMCDGrQ461ZXX/hozgoBG35g==" saltValue="9V8uRM3pFu7UVo9HjjoE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96521</v>
      </c>
      <c r="R7" s="1103"/>
      <c r="S7" s="1103"/>
      <c r="T7" s="1103"/>
      <c r="U7" s="1103"/>
      <c r="V7" s="1103">
        <v>92737</v>
      </c>
      <c r="W7" s="1103"/>
      <c r="X7" s="1103"/>
      <c r="Y7" s="1103"/>
      <c r="Z7" s="1103"/>
      <c r="AA7" s="1103">
        <v>3784</v>
      </c>
      <c r="AB7" s="1103"/>
      <c r="AC7" s="1103"/>
      <c r="AD7" s="1103"/>
      <c r="AE7" s="1104"/>
      <c r="AF7" s="1105">
        <v>3359</v>
      </c>
      <c r="AG7" s="1106"/>
      <c r="AH7" s="1106"/>
      <c r="AI7" s="1106"/>
      <c r="AJ7" s="1107"/>
      <c r="AK7" s="1108">
        <v>5136</v>
      </c>
      <c r="AL7" s="1109"/>
      <c r="AM7" s="1109"/>
      <c r="AN7" s="1109"/>
      <c r="AO7" s="1109"/>
      <c r="AP7" s="1109">
        <v>71373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2"/>
      <c r="CH7" s="1096">
        <v>-30</v>
      </c>
      <c r="CI7" s="1097"/>
      <c r="CJ7" s="1097"/>
      <c r="CK7" s="1097"/>
      <c r="CL7" s="1098"/>
      <c r="CM7" s="1096">
        <v>35</v>
      </c>
      <c r="CN7" s="1097"/>
      <c r="CO7" s="1097"/>
      <c r="CP7" s="1097"/>
      <c r="CQ7" s="1098"/>
      <c r="CR7" s="1096">
        <v>32</v>
      </c>
      <c r="CS7" s="1097"/>
      <c r="CT7" s="1097"/>
      <c r="CU7" s="1097"/>
      <c r="CV7" s="1098"/>
      <c r="CW7" s="1096" t="s">
        <v>487</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129</v>
      </c>
      <c r="R8" s="1039"/>
      <c r="S8" s="1039"/>
      <c r="T8" s="1039"/>
      <c r="U8" s="1039"/>
      <c r="V8" s="1039">
        <v>129</v>
      </c>
      <c r="W8" s="1039"/>
      <c r="X8" s="1039"/>
      <c r="Y8" s="1039"/>
      <c r="Z8" s="1039"/>
      <c r="AA8" s="1039">
        <v>0</v>
      </c>
      <c r="AB8" s="1039"/>
      <c r="AC8" s="1039"/>
      <c r="AD8" s="1039"/>
      <c r="AE8" s="1040"/>
      <c r="AF8" s="1035" t="s">
        <v>122</v>
      </c>
      <c r="AG8" s="1036"/>
      <c r="AH8" s="1036"/>
      <c r="AI8" s="1036"/>
      <c r="AJ8" s="1037"/>
      <c r="AK8" s="1080" t="s">
        <v>547</v>
      </c>
      <c r="AL8" s="1081"/>
      <c r="AM8" s="1081"/>
      <c r="AN8" s="1081"/>
      <c r="AO8" s="1081"/>
      <c r="AP8" s="1081" t="s">
        <v>547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549</v>
      </c>
      <c r="BT8" s="993"/>
      <c r="BU8" s="993"/>
      <c r="BV8" s="993"/>
      <c r="BW8" s="993"/>
      <c r="BX8" s="993"/>
      <c r="BY8" s="993"/>
      <c r="BZ8" s="993"/>
      <c r="CA8" s="993"/>
      <c r="CB8" s="993"/>
      <c r="CC8" s="993"/>
      <c r="CD8" s="993"/>
      <c r="CE8" s="993"/>
      <c r="CF8" s="993"/>
      <c r="CG8" s="1014"/>
      <c r="CH8" s="989">
        <v>-7</v>
      </c>
      <c r="CI8" s="990"/>
      <c r="CJ8" s="990"/>
      <c r="CK8" s="990"/>
      <c r="CL8" s="991"/>
      <c r="CM8" s="989">
        <v>676</v>
      </c>
      <c r="CN8" s="990"/>
      <c r="CO8" s="990"/>
      <c r="CP8" s="990"/>
      <c r="CQ8" s="991"/>
      <c r="CR8" s="989">
        <v>100</v>
      </c>
      <c r="CS8" s="990"/>
      <c r="CT8" s="990"/>
      <c r="CU8" s="990"/>
      <c r="CV8" s="991"/>
      <c r="CW8" s="989" t="s">
        <v>487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550</v>
      </c>
      <c r="BT9" s="993"/>
      <c r="BU9" s="993"/>
      <c r="BV9" s="993"/>
      <c r="BW9" s="993"/>
      <c r="BX9" s="993"/>
      <c r="BY9" s="993"/>
      <c r="BZ9" s="993"/>
      <c r="CA9" s="993"/>
      <c r="CB9" s="993"/>
      <c r="CC9" s="993"/>
      <c r="CD9" s="993"/>
      <c r="CE9" s="993"/>
      <c r="CF9" s="993"/>
      <c r="CG9" s="1014"/>
      <c r="CH9" s="989">
        <v>-20</v>
      </c>
      <c r="CI9" s="990"/>
      <c r="CJ9" s="990"/>
      <c r="CK9" s="990"/>
      <c r="CL9" s="991"/>
      <c r="CM9" s="989">
        <v>1909</v>
      </c>
      <c r="CN9" s="990"/>
      <c r="CO9" s="990"/>
      <c r="CP9" s="990"/>
      <c r="CQ9" s="991"/>
      <c r="CR9" s="989">
        <v>1294</v>
      </c>
      <c r="CS9" s="990"/>
      <c r="CT9" s="990"/>
      <c r="CU9" s="990"/>
      <c r="CV9" s="991"/>
      <c r="CW9" s="989" t="s">
        <v>487</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96650</v>
      </c>
      <c r="R23" s="1061"/>
      <c r="S23" s="1061"/>
      <c r="T23" s="1061"/>
      <c r="U23" s="1061"/>
      <c r="V23" s="1061">
        <v>92866</v>
      </c>
      <c r="W23" s="1061"/>
      <c r="X23" s="1061"/>
      <c r="Y23" s="1061"/>
      <c r="Z23" s="1061"/>
      <c r="AA23" s="1061">
        <v>3784</v>
      </c>
      <c r="AB23" s="1061"/>
      <c r="AC23" s="1061"/>
      <c r="AD23" s="1061"/>
      <c r="AE23" s="1068"/>
      <c r="AF23" s="1069">
        <v>3359</v>
      </c>
      <c r="AG23" s="1061"/>
      <c r="AH23" s="1061"/>
      <c r="AI23" s="1061"/>
      <c r="AJ23" s="1070"/>
      <c r="AK23" s="1071"/>
      <c r="AL23" s="1072"/>
      <c r="AM23" s="1072"/>
      <c r="AN23" s="1072"/>
      <c r="AO23" s="1072"/>
      <c r="AP23" s="1061">
        <v>71373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19363</v>
      </c>
      <c r="R28" s="1051"/>
      <c r="S28" s="1051"/>
      <c r="T28" s="1051"/>
      <c r="U28" s="1051"/>
      <c r="V28" s="1051">
        <v>19116</v>
      </c>
      <c r="W28" s="1051"/>
      <c r="X28" s="1051"/>
      <c r="Y28" s="1051"/>
      <c r="Z28" s="1051"/>
      <c r="AA28" s="1051">
        <v>247</v>
      </c>
      <c r="AB28" s="1051"/>
      <c r="AC28" s="1051"/>
      <c r="AD28" s="1051"/>
      <c r="AE28" s="1052"/>
      <c r="AF28" s="1053">
        <v>247</v>
      </c>
      <c r="AG28" s="1051"/>
      <c r="AH28" s="1051"/>
      <c r="AI28" s="1051"/>
      <c r="AJ28" s="1054"/>
      <c r="AK28" s="1042">
        <v>1789</v>
      </c>
      <c r="AL28" s="1043"/>
      <c r="AM28" s="1043"/>
      <c r="AN28" s="1043"/>
      <c r="AO28" s="1043"/>
      <c r="AP28" s="1043" t="s">
        <v>557</v>
      </c>
      <c r="AQ28" s="1043"/>
      <c r="AR28" s="1043"/>
      <c r="AS28" s="1043"/>
      <c r="AT28" s="1043"/>
      <c r="AU28" s="1043" t="s">
        <v>557</v>
      </c>
      <c r="AV28" s="1043"/>
      <c r="AW28" s="1043"/>
      <c r="AX28" s="1043"/>
      <c r="AY28" s="1043"/>
      <c r="AZ28" s="1044" t="s">
        <v>557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18637</v>
      </c>
      <c r="R29" s="1039"/>
      <c r="S29" s="1039"/>
      <c r="T29" s="1039"/>
      <c r="U29" s="1039"/>
      <c r="V29" s="1039">
        <v>18213</v>
      </c>
      <c r="W29" s="1039"/>
      <c r="X29" s="1039"/>
      <c r="Y29" s="1039"/>
      <c r="Z29" s="1039"/>
      <c r="AA29" s="1039">
        <v>424</v>
      </c>
      <c r="AB29" s="1039"/>
      <c r="AC29" s="1039"/>
      <c r="AD29" s="1039"/>
      <c r="AE29" s="1040"/>
      <c r="AF29" s="1035">
        <v>424</v>
      </c>
      <c r="AG29" s="1036"/>
      <c r="AH29" s="1036"/>
      <c r="AI29" s="1036"/>
      <c r="AJ29" s="1037"/>
      <c r="AK29" s="980">
        <v>2971</v>
      </c>
      <c r="AL29" s="971"/>
      <c r="AM29" s="971"/>
      <c r="AN29" s="971"/>
      <c r="AO29" s="971"/>
      <c r="AP29" s="971" t="s">
        <v>547</v>
      </c>
      <c r="AQ29" s="971"/>
      <c r="AR29" s="971"/>
      <c r="AS29" s="971"/>
      <c r="AT29" s="971"/>
      <c r="AU29" s="971" t="s">
        <v>557</v>
      </c>
      <c r="AV29" s="971"/>
      <c r="AW29" s="971"/>
      <c r="AX29" s="971"/>
      <c r="AY29" s="971"/>
      <c r="AZ29" s="1041" t="s">
        <v>557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3455</v>
      </c>
      <c r="R30" s="1039"/>
      <c r="S30" s="1039"/>
      <c r="T30" s="1039"/>
      <c r="U30" s="1039"/>
      <c r="V30" s="1039">
        <v>3443</v>
      </c>
      <c r="W30" s="1039"/>
      <c r="X30" s="1039"/>
      <c r="Y30" s="1039"/>
      <c r="Z30" s="1039"/>
      <c r="AA30" s="1039">
        <v>12</v>
      </c>
      <c r="AB30" s="1039"/>
      <c r="AC30" s="1039"/>
      <c r="AD30" s="1039"/>
      <c r="AE30" s="1040"/>
      <c r="AF30" s="1035">
        <v>12</v>
      </c>
      <c r="AG30" s="1036"/>
      <c r="AH30" s="1036"/>
      <c r="AI30" s="1036"/>
      <c r="AJ30" s="1037"/>
      <c r="AK30" s="980">
        <v>600</v>
      </c>
      <c r="AL30" s="971"/>
      <c r="AM30" s="971"/>
      <c r="AN30" s="971"/>
      <c r="AO30" s="971"/>
      <c r="AP30" s="971" t="s">
        <v>557</v>
      </c>
      <c r="AQ30" s="971"/>
      <c r="AR30" s="971"/>
      <c r="AS30" s="971"/>
      <c r="AT30" s="971"/>
      <c r="AU30" s="971" t="s">
        <v>557</v>
      </c>
      <c r="AV30" s="971"/>
      <c r="AW30" s="971"/>
      <c r="AX30" s="971"/>
      <c r="AY30" s="971"/>
      <c r="AZ30" s="1041" t="s">
        <v>557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11367</v>
      </c>
      <c r="R31" s="1039"/>
      <c r="S31" s="1039"/>
      <c r="T31" s="1039"/>
      <c r="U31" s="1039"/>
      <c r="V31" s="1039">
        <v>11890</v>
      </c>
      <c r="W31" s="1039"/>
      <c r="X31" s="1039"/>
      <c r="Y31" s="1039"/>
      <c r="Z31" s="1039"/>
      <c r="AA31" s="1039">
        <v>-523</v>
      </c>
      <c r="AB31" s="1039"/>
      <c r="AC31" s="1039"/>
      <c r="AD31" s="1039"/>
      <c r="AE31" s="1040"/>
      <c r="AF31" s="1035">
        <v>858</v>
      </c>
      <c r="AG31" s="1036"/>
      <c r="AH31" s="1036"/>
      <c r="AI31" s="1036"/>
      <c r="AJ31" s="1037"/>
      <c r="AK31" s="980">
        <v>2990</v>
      </c>
      <c r="AL31" s="971"/>
      <c r="AM31" s="971"/>
      <c r="AN31" s="971"/>
      <c r="AO31" s="971"/>
      <c r="AP31" s="971">
        <v>2559</v>
      </c>
      <c r="AQ31" s="971"/>
      <c r="AR31" s="971"/>
      <c r="AS31" s="971"/>
      <c r="AT31" s="971"/>
      <c r="AU31" s="971">
        <v>2559</v>
      </c>
      <c r="AV31" s="971"/>
      <c r="AW31" s="971"/>
      <c r="AX31" s="971"/>
      <c r="AY31" s="971"/>
      <c r="AZ31" s="1041" t="s">
        <v>557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2961</v>
      </c>
      <c r="R32" s="1039"/>
      <c r="S32" s="1039"/>
      <c r="T32" s="1039"/>
      <c r="U32" s="1039"/>
      <c r="V32" s="1039">
        <v>2659</v>
      </c>
      <c r="W32" s="1039"/>
      <c r="X32" s="1039"/>
      <c r="Y32" s="1039"/>
      <c r="Z32" s="1039"/>
      <c r="AA32" s="1039">
        <v>302</v>
      </c>
      <c r="AB32" s="1039"/>
      <c r="AC32" s="1039"/>
      <c r="AD32" s="1039"/>
      <c r="AE32" s="1040"/>
      <c r="AF32" s="1035">
        <v>2299</v>
      </c>
      <c r="AG32" s="1036"/>
      <c r="AH32" s="1036"/>
      <c r="AI32" s="1036"/>
      <c r="AJ32" s="1037"/>
      <c r="AK32" s="980">
        <v>36</v>
      </c>
      <c r="AL32" s="971"/>
      <c r="AM32" s="971"/>
      <c r="AN32" s="971"/>
      <c r="AO32" s="971"/>
      <c r="AP32" s="971">
        <v>13954</v>
      </c>
      <c r="AQ32" s="971"/>
      <c r="AR32" s="971"/>
      <c r="AS32" s="971"/>
      <c r="AT32" s="971"/>
      <c r="AU32" s="971">
        <v>98</v>
      </c>
      <c r="AV32" s="971"/>
      <c r="AW32" s="971"/>
      <c r="AX32" s="971"/>
      <c r="AY32" s="971"/>
      <c r="AZ32" s="1041" t="s">
        <v>557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5170</v>
      </c>
      <c r="R33" s="1039"/>
      <c r="S33" s="1039"/>
      <c r="T33" s="1039"/>
      <c r="U33" s="1039"/>
      <c r="V33" s="1039">
        <v>4801</v>
      </c>
      <c r="W33" s="1039"/>
      <c r="X33" s="1039"/>
      <c r="Y33" s="1039"/>
      <c r="Z33" s="1039"/>
      <c r="AA33" s="1039">
        <v>369</v>
      </c>
      <c r="AB33" s="1039"/>
      <c r="AC33" s="1039"/>
      <c r="AD33" s="1039"/>
      <c r="AE33" s="1040"/>
      <c r="AF33" s="1035">
        <v>489</v>
      </c>
      <c r="AG33" s="1036"/>
      <c r="AH33" s="1036"/>
      <c r="AI33" s="1036"/>
      <c r="AJ33" s="1037"/>
      <c r="AK33" s="980">
        <v>2226</v>
      </c>
      <c r="AL33" s="971"/>
      <c r="AM33" s="971"/>
      <c r="AN33" s="971"/>
      <c r="AO33" s="971"/>
      <c r="AP33" s="971">
        <v>34512</v>
      </c>
      <c r="AQ33" s="971"/>
      <c r="AR33" s="971"/>
      <c r="AS33" s="971"/>
      <c r="AT33" s="971"/>
      <c r="AU33" s="971">
        <v>15910</v>
      </c>
      <c r="AV33" s="971"/>
      <c r="AW33" s="971"/>
      <c r="AX33" s="971"/>
      <c r="AY33" s="971"/>
      <c r="AZ33" s="1041" t="s">
        <v>557</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4329</v>
      </c>
      <c r="AG63" s="959"/>
      <c r="AH63" s="959"/>
      <c r="AI63" s="959"/>
      <c r="AJ63" s="1022"/>
      <c r="AK63" s="1023"/>
      <c r="AL63" s="963"/>
      <c r="AM63" s="963"/>
      <c r="AN63" s="963"/>
      <c r="AO63" s="963"/>
      <c r="AP63" s="959">
        <v>51025</v>
      </c>
      <c r="AQ63" s="959"/>
      <c r="AR63" s="959"/>
      <c r="AS63" s="959"/>
      <c r="AT63" s="959"/>
      <c r="AU63" s="959">
        <v>18567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89</v>
      </c>
      <c r="R68" s="982"/>
      <c r="S68" s="982"/>
      <c r="T68" s="982"/>
      <c r="U68" s="982"/>
      <c r="V68" s="982">
        <v>58</v>
      </c>
      <c r="W68" s="982"/>
      <c r="X68" s="982"/>
      <c r="Y68" s="982"/>
      <c r="Z68" s="982"/>
      <c r="AA68" s="982">
        <v>32</v>
      </c>
      <c r="AB68" s="982"/>
      <c r="AC68" s="982"/>
      <c r="AD68" s="982"/>
      <c r="AE68" s="982"/>
      <c r="AF68" s="982">
        <v>11</v>
      </c>
      <c r="AG68" s="982"/>
      <c r="AH68" s="982"/>
      <c r="AI68" s="982"/>
      <c r="AJ68" s="982"/>
      <c r="AK68" s="982" t="s">
        <v>557</v>
      </c>
      <c r="AL68" s="982"/>
      <c r="AM68" s="982"/>
      <c r="AN68" s="982"/>
      <c r="AO68" s="982"/>
      <c r="AP68" s="982" t="s">
        <v>557</v>
      </c>
      <c r="AQ68" s="982"/>
      <c r="AR68" s="982"/>
      <c r="AS68" s="982"/>
      <c r="AT68" s="982"/>
      <c r="AU68" s="982" t="s">
        <v>557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340</v>
      </c>
      <c r="R69" s="971"/>
      <c r="S69" s="971"/>
      <c r="T69" s="971"/>
      <c r="U69" s="971"/>
      <c r="V69" s="971">
        <v>298</v>
      </c>
      <c r="W69" s="971"/>
      <c r="X69" s="971"/>
      <c r="Y69" s="971"/>
      <c r="Z69" s="971"/>
      <c r="AA69" s="971">
        <v>43</v>
      </c>
      <c r="AB69" s="971"/>
      <c r="AC69" s="971"/>
      <c r="AD69" s="971"/>
      <c r="AE69" s="971"/>
      <c r="AF69" s="971">
        <v>43</v>
      </c>
      <c r="AG69" s="971"/>
      <c r="AH69" s="971"/>
      <c r="AI69" s="971"/>
      <c r="AJ69" s="971"/>
      <c r="AK69" s="971" t="s">
        <v>557</v>
      </c>
      <c r="AL69" s="971"/>
      <c r="AM69" s="971"/>
      <c r="AN69" s="971"/>
      <c r="AO69" s="971"/>
      <c r="AP69" s="971" t="s">
        <v>557</v>
      </c>
      <c r="AQ69" s="971"/>
      <c r="AR69" s="971"/>
      <c r="AS69" s="971"/>
      <c r="AT69" s="971"/>
      <c r="AU69" s="971" t="s">
        <v>557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6981</v>
      </c>
      <c r="R70" s="971"/>
      <c r="S70" s="971"/>
      <c r="T70" s="971"/>
      <c r="U70" s="971"/>
      <c r="V70" s="971">
        <v>6816</v>
      </c>
      <c r="W70" s="971"/>
      <c r="X70" s="971"/>
      <c r="Y70" s="971"/>
      <c r="Z70" s="971"/>
      <c r="AA70" s="971">
        <v>165</v>
      </c>
      <c r="AB70" s="971"/>
      <c r="AC70" s="971"/>
      <c r="AD70" s="971"/>
      <c r="AE70" s="971"/>
      <c r="AF70" s="971">
        <v>164</v>
      </c>
      <c r="AG70" s="971"/>
      <c r="AH70" s="971"/>
      <c r="AI70" s="971"/>
      <c r="AJ70" s="971"/>
      <c r="AK70" s="971">
        <v>124</v>
      </c>
      <c r="AL70" s="971"/>
      <c r="AM70" s="971"/>
      <c r="AN70" s="971"/>
      <c r="AO70" s="971"/>
      <c r="AP70" s="971">
        <v>1948</v>
      </c>
      <c r="AQ70" s="971"/>
      <c r="AR70" s="971"/>
      <c r="AS70" s="971"/>
      <c r="AT70" s="971"/>
      <c r="AU70" s="971">
        <v>617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134</v>
      </c>
      <c r="R71" s="971"/>
      <c r="S71" s="971"/>
      <c r="T71" s="971"/>
      <c r="U71" s="971"/>
      <c r="V71" s="971">
        <v>128</v>
      </c>
      <c r="W71" s="971"/>
      <c r="X71" s="971"/>
      <c r="Y71" s="971"/>
      <c r="Z71" s="971"/>
      <c r="AA71" s="971">
        <v>6</v>
      </c>
      <c r="AB71" s="971"/>
      <c r="AC71" s="971"/>
      <c r="AD71" s="971"/>
      <c r="AE71" s="971"/>
      <c r="AF71" s="971">
        <v>6</v>
      </c>
      <c r="AG71" s="971"/>
      <c r="AH71" s="971"/>
      <c r="AI71" s="971"/>
      <c r="AJ71" s="971"/>
      <c r="AK71" s="971" t="s">
        <v>557</v>
      </c>
      <c r="AL71" s="971"/>
      <c r="AM71" s="971"/>
      <c r="AN71" s="971"/>
      <c r="AO71" s="971"/>
      <c r="AP71" s="971" t="s">
        <v>557</v>
      </c>
      <c r="AQ71" s="971"/>
      <c r="AR71" s="971"/>
      <c r="AS71" s="971"/>
      <c r="AT71" s="971"/>
      <c r="AU71" s="971" t="s">
        <v>557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301</v>
      </c>
      <c r="R72" s="971"/>
      <c r="S72" s="971"/>
      <c r="T72" s="971"/>
      <c r="U72" s="971"/>
      <c r="V72" s="971">
        <v>293</v>
      </c>
      <c r="W72" s="971"/>
      <c r="X72" s="971"/>
      <c r="Y72" s="971"/>
      <c r="Z72" s="971"/>
      <c r="AA72" s="971">
        <v>8</v>
      </c>
      <c r="AB72" s="971"/>
      <c r="AC72" s="971"/>
      <c r="AD72" s="971"/>
      <c r="AE72" s="971"/>
      <c r="AF72" s="971">
        <v>8</v>
      </c>
      <c r="AG72" s="971"/>
      <c r="AH72" s="971"/>
      <c r="AI72" s="971"/>
      <c r="AJ72" s="971"/>
      <c r="AK72" s="971">
        <v>24</v>
      </c>
      <c r="AL72" s="971"/>
      <c r="AM72" s="971"/>
      <c r="AN72" s="971"/>
      <c r="AO72" s="971"/>
      <c r="AP72" s="971" t="s">
        <v>557</v>
      </c>
      <c r="AQ72" s="971"/>
      <c r="AR72" s="971"/>
      <c r="AS72" s="971"/>
      <c r="AT72" s="971"/>
      <c r="AU72" s="971" t="s">
        <v>557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509522</v>
      </c>
      <c r="R73" s="971"/>
      <c r="S73" s="971"/>
      <c r="T73" s="971"/>
      <c r="U73" s="971"/>
      <c r="V73" s="971">
        <v>498264</v>
      </c>
      <c r="W73" s="971"/>
      <c r="X73" s="971"/>
      <c r="Y73" s="971"/>
      <c r="Z73" s="971"/>
      <c r="AA73" s="971">
        <v>11257</v>
      </c>
      <c r="AB73" s="971"/>
      <c r="AC73" s="971"/>
      <c r="AD73" s="971"/>
      <c r="AE73" s="971"/>
      <c r="AF73" s="971">
        <v>11257</v>
      </c>
      <c r="AG73" s="971"/>
      <c r="AH73" s="971"/>
      <c r="AI73" s="971"/>
      <c r="AJ73" s="971"/>
      <c r="AK73" s="971" t="s">
        <v>557</v>
      </c>
      <c r="AL73" s="971"/>
      <c r="AM73" s="971"/>
      <c r="AN73" s="971"/>
      <c r="AO73" s="971"/>
      <c r="AP73" s="971" t="s">
        <v>557</v>
      </c>
      <c r="AQ73" s="971"/>
      <c r="AR73" s="971"/>
      <c r="AS73" s="971"/>
      <c r="AT73" s="971"/>
      <c r="AU73" s="971" t="s">
        <v>557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11489</v>
      </c>
      <c r="AG88" s="959"/>
      <c r="AH88" s="959"/>
      <c r="AI88" s="959"/>
      <c r="AJ88" s="959"/>
      <c r="AK88" s="963"/>
      <c r="AL88" s="963"/>
      <c r="AM88" s="963"/>
      <c r="AN88" s="963"/>
      <c r="AO88" s="963"/>
      <c r="AP88" s="959">
        <v>1948</v>
      </c>
      <c r="AQ88" s="959"/>
      <c r="AR88" s="959"/>
      <c r="AS88" s="959"/>
      <c r="AT88" s="959"/>
      <c r="AU88" s="959">
        <v>617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1426</v>
      </c>
      <c r="CS102" s="953"/>
      <c r="CT102" s="953"/>
      <c r="CU102" s="953"/>
      <c r="CV102" s="954"/>
      <c r="CW102" s="952" t="s">
        <v>487</v>
      </c>
      <c r="CX102" s="953"/>
      <c r="CY102" s="953"/>
      <c r="CZ102" s="953"/>
      <c r="DA102" s="954"/>
      <c r="DB102" s="952" t="s">
        <v>487</v>
      </c>
      <c r="DC102" s="953"/>
      <c r="DD102" s="953"/>
      <c r="DE102" s="953"/>
      <c r="DF102" s="954"/>
      <c r="DG102" s="952" t="s">
        <v>487</v>
      </c>
      <c r="DH102" s="953"/>
      <c r="DI102" s="953"/>
      <c r="DJ102" s="953"/>
      <c r="DK102" s="954"/>
      <c r="DL102" s="952" t="s">
        <v>487</v>
      </c>
      <c r="DM102" s="953"/>
      <c r="DN102" s="953"/>
      <c r="DO102" s="953"/>
      <c r="DP102" s="954"/>
      <c r="DQ102" s="952" t="s">
        <v>487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6868150</v>
      </c>
      <c r="AB110" s="889"/>
      <c r="AC110" s="889"/>
      <c r="AD110" s="889"/>
      <c r="AE110" s="890"/>
      <c r="AF110" s="891">
        <v>6709620</v>
      </c>
      <c r="AG110" s="889"/>
      <c r="AH110" s="889"/>
      <c r="AI110" s="889"/>
      <c r="AJ110" s="890"/>
      <c r="AK110" s="891">
        <v>6408298</v>
      </c>
      <c r="AL110" s="889"/>
      <c r="AM110" s="889"/>
      <c r="AN110" s="889"/>
      <c r="AO110" s="890"/>
      <c r="AP110" s="892">
        <v>16.600000000000001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71146189</v>
      </c>
      <c r="BR110" s="842"/>
      <c r="BS110" s="842"/>
      <c r="BT110" s="842"/>
      <c r="BU110" s="842"/>
      <c r="BV110" s="842">
        <v>70464313</v>
      </c>
      <c r="BW110" s="842"/>
      <c r="BX110" s="842"/>
      <c r="BY110" s="842"/>
      <c r="BZ110" s="842"/>
      <c r="CA110" s="842">
        <v>71372783</v>
      </c>
      <c r="CB110" s="842"/>
      <c r="CC110" s="842"/>
      <c r="CD110" s="842"/>
      <c r="CE110" s="842"/>
      <c r="CF110" s="866">
        <v>184.8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2559301</v>
      </c>
      <c r="DH110" s="842"/>
      <c r="DI110" s="842"/>
      <c r="DJ110" s="842"/>
      <c r="DK110" s="842"/>
      <c r="DL110" s="842">
        <v>1820207</v>
      </c>
      <c r="DM110" s="842"/>
      <c r="DN110" s="842"/>
      <c r="DO110" s="842"/>
      <c r="DP110" s="842"/>
      <c r="DQ110" s="842">
        <v>1542806</v>
      </c>
      <c r="DR110" s="842"/>
      <c r="DS110" s="842"/>
      <c r="DT110" s="842"/>
      <c r="DU110" s="842"/>
      <c r="DV110" s="843">
        <v>4</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2883060</v>
      </c>
      <c r="BR111" s="817"/>
      <c r="BS111" s="817"/>
      <c r="BT111" s="817"/>
      <c r="BU111" s="817"/>
      <c r="BV111" s="817">
        <v>2139287</v>
      </c>
      <c r="BW111" s="817"/>
      <c r="BX111" s="817"/>
      <c r="BY111" s="817"/>
      <c r="BZ111" s="817"/>
      <c r="CA111" s="817">
        <v>1862245</v>
      </c>
      <c r="CB111" s="817"/>
      <c r="CC111" s="817"/>
      <c r="CD111" s="817"/>
      <c r="CE111" s="817"/>
      <c r="CF111" s="875">
        <v>4.8</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19092201</v>
      </c>
      <c r="BR112" s="817"/>
      <c r="BS112" s="817"/>
      <c r="BT112" s="817"/>
      <c r="BU112" s="817"/>
      <c r="BV112" s="817">
        <v>18888581</v>
      </c>
      <c r="BW112" s="817"/>
      <c r="BX112" s="817"/>
      <c r="BY112" s="817"/>
      <c r="BZ112" s="817"/>
      <c r="CA112" s="817">
        <v>18566850</v>
      </c>
      <c r="CB112" s="817"/>
      <c r="CC112" s="817"/>
      <c r="CD112" s="817"/>
      <c r="CE112" s="817"/>
      <c r="CF112" s="875">
        <v>48.1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2108360</v>
      </c>
      <c r="AB113" s="919"/>
      <c r="AC113" s="919"/>
      <c r="AD113" s="919"/>
      <c r="AE113" s="920"/>
      <c r="AF113" s="921">
        <v>2062600</v>
      </c>
      <c r="AG113" s="919"/>
      <c r="AH113" s="919"/>
      <c r="AI113" s="919"/>
      <c r="AJ113" s="920"/>
      <c r="AK113" s="921">
        <v>1937383</v>
      </c>
      <c r="AL113" s="919"/>
      <c r="AM113" s="919"/>
      <c r="AN113" s="919"/>
      <c r="AO113" s="920"/>
      <c r="AP113" s="922">
        <v>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536849</v>
      </c>
      <c r="BR113" s="817"/>
      <c r="BS113" s="817"/>
      <c r="BT113" s="817"/>
      <c r="BU113" s="817"/>
      <c r="BV113" s="817">
        <v>585616</v>
      </c>
      <c r="BW113" s="817"/>
      <c r="BX113" s="817"/>
      <c r="BY113" s="817"/>
      <c r="BZ113" s="817"/>
      <c r="CA113" s="817">
        <v>617473</v>
      </c>
      <c r="CB113" s="817"/>
      <c r="CC113" s="817"/>
      <c r="CD113" s="817"/>
      <c r="CE113" s="817"/>
      <c r="CF113" s="875">
        <v>1.6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26648</v>
      </c>
      <c r="AB114" s="780"/>
      <c r="AC114" s="780"/>
      <c r="AD114" s="780"/>
      <c r="AE114" s="781"/>
      <c r="AF114" s="782">
        <v>35187</v>
      </c>
      <c r="AG114" s="780"/>
      <c r="AH114" s="780"/>
      <c r="AI114" s="780"/>
      <c r="AJ114" s="781"/>
      <c r="AK114" s="782">
        <v>73826</v>
      </c>
      <c r="AL114" s="780"/>
      <c r="AM114" s="780"/>
      <c r="AN114" s="780"/>
      <c r="AO114" s="781"/>
      <c r="AP114" s="824">
        <v>0.2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8385857</v>
      </c>
      <c r="BR114" s="817"/>
      <c r="BS114" s="817"/>
      <c r="BT114" s="817"/>
      <c r="BU114" s="817"/>
      <c r="BV114" s="817">
        <v>8405502</v>
      </c>
      <c r="BW114" s="817"/>
      <c r="BX114" s="817"/>
      <c r="BY114" s="817"/>
      <c r="BZ114" s="817"/>
      <c r="CA114" s="817">
        <v>8829091</v>
      </c>
      <c r="CB114" s="817"/>
      <c r="CC114" s="817"/>
      <c r="CD114" s="817"/>
      <c r="CE114" s="817"/>
      <c r="CF114" s="875">
        <v>22.9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300967</v>
      </c>
      <c r="AB115" s="919"/>
      <c r="AC115" s="919"/>
      <c r="AD115" s="919"/>
      <c r="AE115" s="920"/>
      <c r="AF115" s="921">
        <v>338962</v>
      </c>
      <c r="AG115" s="919"/>
      <c r="AH115" s="919"/>
      <c r="AI115" s="919"/>
      <c r="AJ115" s="920"/>
      <c r="AK115" s="921">
        <v>386553</v>
      </c>
      <c r="AL115" s="919"/>
      <c r="AM115" s="919"/>
      <c r="AN115" s="919"/>
      <c r="AO115" s="920"/>
      <c r="AP115" s="922">
        <v>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47358</v>
      </c>
      <c r="DH116" s="780"/>
      <c r="DI116" s="780"/>
      <c r="DJ116" s="780"/>
      <c r="DK116" s="781"/>
      <c r="DL116" s="782">
        <v>62424</v>
      </c>
      <c r="DM116" s="780"/>
      <c r="DN116" s="780"/>
      <c r="DO116" s="780"/>
      <c r="DP116" s="781"/>
      <c r="DQ116" s="782">
        <v>79678</v>
      </c>
      <c r="DR116" s="780"/>
      <c r="DS116" s="780"/>
      <c r="DT116" s="780"/>
      <c r="DU116" s="781"/>
      <c r="DV116" s="824">
        <v>0.2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9304125</v>
      </c>
      <c r="AB117" s="903"/>
      <c r="AC117" s="903"/>
      <c r="AD117" s="903"/>
      <c r="AE117" s="904"/>
      <c r="AF117" s="905">
        <v>9146369</v>
      </c>
      <c r="AG117" s="903"/>
      <c r="AH117" s="903"/>
      <c r="AI117" s="903"/>
      <c r="AJ117" s="904"/>
      <c r="AK117" s="905">
        <v>8806060</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249945</v>
      </c>
      <c r="AB119" s="889"/>
      <c r="AC119" s="889"/>
      <c r="AD119" s="889"/>
      <c r="AE119" s="890"/>
      <c r="AF119" s="891">
        <v>236298</v>
      </c>
      <c r="AG119" s="889"/>
      <c r="AH119" s="889"/>
      <c r="AI119" s="889"/>
      <c r="AJ119" s="890"/>
      <c r="AK119" s="891">
        <v>301952</v>
      </c>
      <c r="AL119" s="889"/>
      <c r="AM119" s="889"/>
      <c r="AN119" s="889"/>
      <c r="AO119" s="890"/>
      <c r="AP119" s="892">
        <v>0.8</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102044156</v>
      </c>
      <c r="BR119" s="845"/>
      <c r="BS119" s="845"/>
      <c r="BT119" s="845"/>
      <c r="BU119" s="845"/>
      <c r="BV119" s="845">
        <v>100483299</v>
      </c>
      <c r="BW119" s="845"/>
      <c r="BX119" s="845"/>
      <c r="BY119" s="845"/>
      <c r="BZ119" s="845"/>
      <c r="CA119" s="845">
        <v>101248442</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276401</v>
      </c>
      <c r="DH119" s="764"/>
      <c r="DI119" s="764"/>
      <c r="DJ119" s="764"/>
      <c r="DK119" s="765"/>
      <c r="DL119" s="766">
        <v>256656</v>
      </c>
      <c r="DM119" s="764"/>
      <c r="DN119" s="764"/>
      <c r="DO119" s="764"/>
      <c r="DP119" s="765"/>
      <c r="DQ119" s="766">
        <v>239761</v>
      </c>
      <c r="DR119" s="764"/>
      <c r="DS119" s="764"/>
      <c r="DT119" s="764"/>
      <c r="DU119" s="765"/>
      <c r="DV119" s="848">
        <v>0.6</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8750381</v>
      </c>
      <c r="BR120" s="842"/>
      <c r="BS120" s="842"/>
      <c r="BT120" s="842"/>
      <c r="BU120" s="842"/>
      <c r="BV120" s="842">
        <v>11374262</v>
      </c>
      <c r="BW120" s="842"/>
      <c r="BX120" s="842"/>
      <c r="BY120" s="842"/>
      <c r="BZ120" s="842"/>
      <c r="CA120" s="842">
        <v>11099898</v>
      </c>
      <c r="CB120" s="842"/>
      <c r="CC120" s="842"/>
      <c r="CD120" s="842"/>
      <c r="CE120" s="842"/>
      <c r="CF120" s="866">
        <v>28.7</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16533751</v>
      </c>
      <c r="DH120" s="842"/>
      <c r="DI120" s="842"/>
      <c r="DJ120" s="842"/>
      <c r="DK120" s="842"/>
      <c r="DL120" s="842">
        <v>16420771</v>
      </c>
      <c r="DM120" s="842"/>
      <c r="DN120" s="842"/>
      <c r="DO120" s="842"/>
      <c r="DP120" s="842"/>
      <c r="DQ120" s="842">
        <v>15910125</v>
      </c>
      <c r="DR120" s="842"/>
      <c r="DS120" s="842"/>
      <c r="DT120" s="842"/>
      <c r="DU120" s="842"/>
      <c r="DV120" s="843">
        <v>41.2</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28464114</v>
      </c>
      <c r="BR121" s="817"/>
      <c r="BS121" s="817"/>
      <c r="BT121" s="817"/>
      <c r="BU121" s="817"/>
      <c r="BV121" s="817">
        <v>29045631</v>
      </c>
      <c r="BW121" s="817"/>
      <c r="BX121" s="817"/>
      <c r="BY121" s="817"/>
      <c r="BZ121" s="817"/>
      <c r="CA121" s="817">
        <v>28943307</v>
      </c>
      <c r="CB121" s="817"/>
      <c r="CC121" s="817"/>
      <c r="CD121" s="817"/>
      <c r="CE121" s="817"/>
      <c r="CF121" s="875">
        <v>74.900000000000006</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2478468</v>
      </c>
      <c r="DH121" s="817"/>
      <c r="DI121" s="817"/>
      <c r="DJ121" s="817"/>
      <c r="DK121" s="817"/>
      <c r="DL121" s="817">
        <v>2386013</v>
      </c>
      <c r="DM121" s="817"/>
      <c r="DN121" s="817"/>
      <c r="DO121" s="817"/>
      <c r="DP121" s="817"/>
      <c r="DQ121" s="817">
        <v>2559047</v>
      </c>
      <c r="DR121" s="817"/>
      <c r="DS121" s="817"/>
      <c r="DT121" s="817"/>
      <c r="DU121" s="817"/>
      <c r="DV121" s="794">
        <v>6.6</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56756284</v>
      </c>
      <c r="BR122" s="845"/>
      <c r="BS122" s="845"/>
      <c r="BT122" s="845"/>
      <c r="BU122" s="845"/>
      <c r="BV122" s="845">
        <v>55493764</v>
      </c>
      <c r="BW122" s="845"/>
      <c r="BX122" s="845"/>
      <c r="BY122" s="845"/>
      <c r="BZ122" s="845"/>
      <c r="CA122" s="845">
        <v>54264764</v>
      </c>
      <c r="CB122" s="845"/>
      <c r="CC122" s="845"/>
      <c r="CD122" s="845"/>
      <c r="CE122" s="845"/>
      <c r="CF122" s="846">
        <v>140.5</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79982</v>
      </c>
      <c r="DH122" s="817"/>
      <c r="DI122" s="817"/>
      <c r="DJ122" s="817"/>
      <c r="DK122" s="817"/>
      <c r="DL122" s="817">
        <v>81797</v>
      </c>
      <c r="DM122" s="817"/>
      <c r="DN122" s="817"/>
      <c r="DO122" s="817"/>
      <c r="DP122" s="817"/>
      <c r="DQ122" s="817">
        <v>97678</v>
      </c>
      <c r="DR122" s="817"/>
      <c r="DS122" s="817"/>
      <c r="DT122" s="817"/>
      <c r="DU122" s="817"/>
      <c r="DV122" s="794">
        <v>0.3</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5938</v>
      </c>
      <c r="AB123" s="780"/>
      <c r="AC123" s="780"/>
      <c r="AD123" s="780"/>
      <c r="AE123" s="781"/>
      <c r="AF123" s="782">
        <v>5029</v>
      </c>
      <c r="AG123" s="780"/>
      <c r="AH123" s="780"/>
      <c r="AI123" s="780"/>
      <c r="AJ123" s="781"/>
      <c r="AK123" s="782">
        <v>5573</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93970779</v>
      </c>
      <c r="BR123" s="833"/>
      <c r="BS123" s="833"/>
      <c r="BT123" s="833"/>
      <c r="BU123" s="833"/>
      <c r="BV123" s="833">
        <v>95913657</v>
      </c>
      <c r="BW123" s="833"/>
      <c r="BX123" s="833"/>
      <c r="BY123" s="833"/>
      <c r="BZ123" s="833"/>
      <c r="CA123" s="833">
        <v>94307969</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21.8</v>
      </c>
      <c r="BR124" s="831"/>
      <c r="BS124" s="831"/>
      <c r="BT124" s="831"/>
      <c r="BU124" s="831"/>
      <c r="BV124" s="831">
        <v>12.1</v>
      </c>
      <c r="BW124" s="831"/>
      <c r="BX124" s="831"/>
      <c r="BY124" s="831"/>
      <c r="BZ124" s="831"/>
      <c r="CA124" s="831">
        <v>17.899999999999999</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9289</v>
      </c>
      <c r="AB126" s="780"/>
      <c r="AC126" s="780"/>
      <c r="AD126" s="780"/>
      <c r="AE126" s="781"/>
      <c r="AF126" s="782">
        <v>9290</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35795</v>
      </c>
      <c r="AB127" s="780"/>
      <c r="AC127" s="780"/>
      <c r="AD127" s="780"/>
      <c r="AE127" s="781"/>
      <c r="AF127" s="782">
        <v>88345</v>
      </c>
      <c r="AG127" s="780"/>
      <c r="AH127" s="780"/>
      <c r="AI127" s="780"/>
      <c r="AJ127" s="781"/>
      <c r="AK127" s="782">
        <v>79028</v>
      </c>
      <c r="AL127" s="780"/>
      <c r="AM127" s="780"/>
      <c r="AN127" s="780"/>
      <c r="AO127" s="781"/>
      <c r="AP127" s="824">
        <v>0.2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3038652</v>
      </c>
      <c r="AB128" s="801"/>
      <c r="AC128" s="801"/>
      <c r="AD128" s="801"/>
      <c r="AE128" s="802"/>
      <c r="AF128" s="803">
        <v>3086700</v>
      </c>
      <c r="AG128" s="801"/>
      <c r="AH128" s="801"/>
      <c r="AI128" s="801"/>
      <c r="AJ128" s="802"/>
      <c r="AK128" s="803">
        <v>3036607</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11.39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41402281</v>
      </c>
      <c r="AB129" s="780"/>
      <c r="AC129" s="780"/>
      <c r="AD129" s="780"/>
      <c r="AE129" s="781"/>
      <c r="AF129" s="782">
        <v>42039368</v>
      </c>
      <c r="AG129" s="780"/>
      <c r="AH129" s="780"/>
      <c r="AI129" s="780"/>
      <c r="AJ129" s="781"/>
      <c r="AK129" s="782">
        <v>43013669</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16.39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4448950</v>
      </c>
      <c r="AB130" s="780"/>
      <c r="AC130" s="780"/>
      <c r="AD130" s="780"/>
      <c r="AE130" s="781"/>
      <c r="AF130" s="782">
        <v>4463708</v>
      </c>
      <c r="AG130" s="780"/>
      <c r="AH130" s="780"/>
      <c r="AI130" s="780"/>
      <c r="AJ130" s="781"/>
      <c r="AK130" s="782">
        <v>4395392</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4.2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36953331</v>
      </c>
      <c r="AB131" s="764"/>
      <c r="AC131" s="764"/>
      <c r="AD131" s="764"/>
      <c r="AE131" s="765"/>
      <c r="AF131" s="766">
        <v>37575660</v>
      </c>
      <c r="AG131" s="764"/>
      <c r="AH131" s="764"/>
      <c r="AI131" s="764"/>
      <c r="AJ131" s="765"/>
      <c r="AK131" s="766">
        <v>38618277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17.899999999999999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4.9157219410000002</v>
      </c>
      <c r="AB132" s="745"/>
      <c r="AC132" s="745"/>
      <c r="AD132" s="745"/>
      <c r="AE132" s="746"/>
      <c r="AF132" s="747">
        <v>4.2473265939999996</v>
      </c>
      <c r="AG132" s="745"/>
      <c r="AH132" s="745"/>
      <c r="AI132" s="745"/>
      <c r="AJ132" s="746"/>
      <c r="AK132" s="747">
        <v>3.5580587920000002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4.9000000000000004</v>
      </c>
      <c r="AB133" s="724"/>
      <c r="AC133" s="724"/>
      <c r="AD133" s="724"/>
      <c r="AE133" s="725"/>
      <c r="AF133" s="723">
        <v>4.5999999999999996</v>
      </c>
      <c r="AG133" s="724"/>
      <c r="AH133" s="724"/>
      <c r="AI133" s="724"/>
      <c r="AJ133" s="725"/>
      <c r="AK133" s="723">
        <v>4.2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1IkqYLXMkQU4OLP5idJViDHwiQBDbR9xeTYl107v6CzaHmiF5FqPsvw6yZMzFqSG0PmiG2Xx4YEdFWFxr00Ew==" saltValue="bVv2hLPmc8hac5ukzVCF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75" zoomScaleNormal="85" zoomScaleSheetLayoutView="7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6HxHcjK6Lhhi4HhuQ/AZoxCvZrJNKxnIBCpcG6AR8bxJcZWybUXwS1FzAuXHg8gma+lSEOxXuuEyJ+qKcV7Hw==" saltValue="DrHWGE056yozHHPepO0K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B4iojYHTSkfkJ/7OtiaXpJSjYIjU1RY8aFSAegdNG+zVm6dGPl4mgTg4fFa2TN0alZHzldqKJzOqCOp9HIHvA==" saltValue="R2XAc9GMD2aCReTHSPvHx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11263685</v>
      </c>
      <c r="AP9" s="269">
        <v>60636</v>
      </c>
      <c r="AQ9" s="270">
        <v>70143</v>
      </c>
      <c r="AR9" s="271">
        <v>-13.6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1957294</v>
      </c>
      <c r="AP10" s="272">
        <v>10537</v>
      </c>
      <c r="AQ10" s="273">
        <v>2309</v>
      </c>
      <c r="AR10" s="274">
        <v>356.3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1878</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30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t="s">
        <v>487</v>
      </c>
      <c r="AP13" s="272" t="s">
        <v>487</v>
      </c>
      <c r="AQ13" s="273">
        <v>1863</v>
      </c>
      <c r="AR13" s="274" t="s">
        <v>487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940908</v>
      </c>
      <c r="AP14" s="272">
        <v>5065</v>
      </c>
      <c r="AQ14" s="273">
        <v>1453</v>
      </c>
      <c r="AR14" s="274">
        <v>248.6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-603029</v>
      </c>
      <c r="AP15" s="272">
        <v>-3246</v>
      </c>
      <c r="AQ15" s="273">
        <v>-3932</v>
      </c>
      <c r="AR15" s="274">
        <v>-17.399999999999999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13558858</v>
      </c>
      <c r="AP16" s="272">
        <v>72992</v>
      </c>
      <c r="AQ16" s="273">
        <v>73743</v>
      </c>
      <c r="AR16" s="274">
        <v>-1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5.89</v>
      </c>
      <c r="AP21" s="286">
        <v>6.58</v>
      </c>
      <c r="AQ21" s="287">
        <v>-0.69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102.4</v>
      </c>
      <c r="AP22" s="291">
        <v>99.4</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6408298</v>
      </c>
      <c r="AP32" s="300">
        <v>34498</v>
      </c>
      <c r="AQ32" s="301">
        <v>30085</v>
      </c>
      <c r="AR32" s="302">
        <v>14.7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20</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1937383</v>
      </c>
      <c r="AP35" s="300">
        <v>10430</v>
      </c>
      <c r="AQ35" s="301">
        <v>7684</v>
      </c>
      <c r="AR35" s="302">
        <v>35.700000000000003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73826</v>
      </c>
      <c r="AP36" s="300">
        <v>397</v>
      </c>
      <c r="AQ36" s="301">
        <v>531</v>
      </c>
      <c r="AR36" s="302">
        <v>-25.2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386553</v>
      </c>
      <c r="AP37" s="300">
        <v>2081</v>
      </c>
      <c r="AQ37" s="301">
        <v>977</v>
      </c>
      <c r="AR37" s="302">
        <v>113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0</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-3036607</v>
      </c>
      <c r="AP39" s="300">
        <v>-16347</v>
      </c>
      <c r="AQ39" s="301">
        <v>-7625</v>
      </c>
      <c r="AR39" s="302">
        <v>114.4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-4395392</v>
      </c>
      <c r="AP40" s="300">
        <v>-23662</v>
      </c>
      <c r="AQ40" s="301">
        <v>-22878</v>
      </c>
      <c r="AR40" s="302">
        <v>3.4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1374061</v>
      </c>
      <c r="AP41" s="300">
        <v>7397</v>
      </c>
      <c r="AQ41" s="301">
        <v>8794</v>
      </c>
      <c r="AR41" s="302">
        <v>-15.9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11104188</v>
      </c>
      <c r="AN51" s="322">
        <v>57423</v>
      </c>
      <c r="AO51" s="323">
        <v>-2.2999999999999998</v>
      </c>
      <c r="AP51" s="324">
        <v>43261</v>
      </c>
      <c r="AQ51" s="325">
        <v>-6</v>
      </c>
      <c r="AR51" s="326">
        <v>3.7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5197282</v>
      </c>
      <c r="AN52" s="330">
        <v>26877</v>
      </c>
      <c r="AO52" s="331">
        <v>4</v>
      </c>
      <c r="AP52" s="332">
        <v>24721</v>
      </c>
      <c r="AQ52" s="333">
        <v>-1.7</v>
      </c>
      <c r="AR52" s="334">
        <v>5.7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9487633</v>
      </c>
      <c r="AN53" s="322">
        <v>49607</v>
      </c>
      <c r="AO53" s="323">
        <v>-13.6</v>
      </c>
      <c r="AP53" s="324">
        <v>40626</v>
      </c>
      <c r="AQ53" s="325">
        <v>-6.1</v>
      </c>
      <c r="AR53" s="326">
        <v>-7.5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3806165</v>
      </c>
      <c r="AN54" s="330">
        <v>19901</v>
      </c>
      <c r="AO54" s="331">
        <v>-26</v>
      </c>
      <c r="AP54" s="332">
        <v>24279</v>
      </c>
      <c r="AQ54" s="333">
        <v>-1.8</v>
      </c>
      <c r="AR54" s="334">
        <v>-24.2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17207637</v>
      </c>
      <c r="AN55" s="322">
        <v>90742</v>
      </c>
      <c r="AO55" s="323">
        <v>82.9</v>
      </c>
      <c r="AP55" s="324">
        <v>46133</v>
      </c>
      <c r="AQ55" s="325">
        <v>13.6</v>
      </c>
      <c r="AR55" s="326">
        <v>69.3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9566565</v>
      </c>
      <c r="AN56" s="330">
        <v>50448</v>
      </c>
      <c r="AO56" s="331">
        <v>153.5</v>
      </c>
      <c r="AP56" s="332">
        <v>27280</v>
      </c>
      <c r="AQ56" s="333">
        <v>12.4</v>
      </c>
      <c r="AR56" s="334">
        <v>141.1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10931309</v>
      </c>
      <c r="AN57" s="322">
        <v>58199</v>
      </c>
      <c r="AO57" s="323">
        <v>-35.9</v>
      </c>
      <c r="AP57" s="324">
        <v>49174</v>
      </c>
      <c r="AQ57" s="325">
        <v>6.6</v>
      </c>
      <c r="AR57" s="326">
        <v>-42.5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5743770</v>
      </c>
      <c r="AN58" s="330">
        <v>30580</v>
      </c>
      <c r="AO58" s="331">
        <v>-39.4</v>
      </c>
      <c r="AP58" s="332">
        <v>29896</v>
      </c>
      <c r="AQ58" s="333">
        <v>9.6</v>
      </c>
      <c r="AR58" s="334">
        <v>-49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15520706</v>
      </c>
      <c r="AN59" s="322">
        <v>83553</v>
      </c>
      <c r="AO59" s="323">
        <v>43.6</v>
      </c>
      <c r="AP59" s="324">
        <v>50636</v>
      </c>
      <c r="AQ59" s="325">
        <v>3</v>
      </c>
      <c r="AR59" s="326">
        <v>40.6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5982814</v>
      </c>
      <c r="AN60" s="330">
        <v>32208</v>
      </c>
      <c r="AO60" s="331">
        <v>5.3</v>
      </c>
      <c r="AP60" s="332">
        <v>31778</v>
      </c>
      <c r="AQ60" s="333">
        <v>6.3</v>
      </c>
      <c r="AR60" s="334">
        <v>-1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12850295</v>
      </c>
      <c r="AN61" s="337">
        <v>67905</v>
      </c>
      <c r="AO61" s="338">
        <v>14.9</v>
      </c>
      <c r="AP61" s="339">
        <v>45966</v>
      </c>
      <c r="AQ61" s="340">
        <v>2.2000000000000002</v>
      </c>
      <c r="AR61" s="326">
        <v>12.7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6059319</v>
      </c>
      <c r="AN62" s="330">
        <v>32003</v>
      </c>
      <c r="AO62" s="331">
        <v>19.5</v>
      </c>
      <c r="AP62" s="332">
        <v>27591</v>
      </c>
      <c r="AQ62" s="333">
        <v>5</v>
      </c>
      <c r="AR62" s="334">
        <v>14.5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1W+0YPFM9N/RzoA+6Wk4/J26Cc2vP+KIQjKCZO2VxtqAZX7NgTssgw9qWX5a++UvAXoIWJOXG90BGYbho+I+yQ==" saltValue="5gEpsnzGCTtjho8l4TOx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eUXN/ZNzomzS+m6QubLQ85368RAbn3GHSKcHOFsDI6z4JdTwiiqRMGBvZRhRUYx0Eyh1thuEMQpIJ4UcKHTZQg==" saltValue="D5ZmoKVGkWzD939hjkUf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75" zoomScaleNormal="7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R57RcS9g2o9UNi5WzvxwGipFfsdvQAw9t2WkmCK0ly/0bkBSfgD1xPfplmCEvoEgkn83/aGzUoGtUJPcm/F59w==" saltValue="yQZi16cPQ6/lQNEf6cd6w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11.37</v>
      </c>
      <c r="G47" s="12">
        <v>11.61</v>
      </c>
      <c r="H47" s="12">
        <v>13.53</v>
      </c>
      <c r="I47" s="12">
        <v>12.24</v>
      </c>
      <c r="J47" s="13">
        <v>12.72</v>
      </c>
    </row>
    <row r="48" spans="2:10" ht="57.75" customHeight="1" x14ac:dyDescent="0.15">
      <c r="B48" s="14"/>
      <c r="C48" s="1141" t="s">
        <v>4</v>
      </c>
      <c r="D48" s="1141"/>
      <c r="E48" s="1142"/>
      <c r="F48" s="15">
        <v>3.84</v>
      </c>
      <c r="G48" s="16">
        <v>8.16</v>
      </c>
      <c r="H48" s="16">
        <v>7.52</v>
      </c>
      <c r="I48" s="16">
        <v>6.54</v>
      </c>
      <c r="J48" s="17">
        <v>7.81</v>
      </c>
    </row>
    <row r="49" spans="2:10" ht="57.75" customHeight="1" thickBot="1" x14ac:dyDescent="0.2">
      <c r="B49" s="18"/>
      <c r="C49" s="1143" t="s">
        <v>5</v>
      </c>
      <c r="D49" s="1143"/>
      <c r="E49" s="1144"/>
      <c r="F49" s="19">
        <v>0.64</v>
      </c>
      <c r="G49" s="20">
        <v>5.19</v>
      </c>
      <c r="H49" s="20">
        <v>0.72</v>
      </c>
      <c r="I49" s="20" t="s">
        <v>531</v>
      </c>
      <c r="J49" s="21">
        <v>2.17</v>
      </c>
    </row>
    <row r="50" spans="2:10" x14ac:dyDescent="0.15"/>
  </sheetData>
  <sheetProtection algorithmName="SHA-512" hashValue="SsdLzwnt5+ZzU+NuEyG6ZxWVHH3ITHA6/IvYkqOBxmqbRcNOWc4sTKv2RYO6chAUrK04c9wUgmQNSHnUs/Hy5g==" saltValue="CzRDGWKiZjVdDYFhasuV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nz24EC019</cp:lastModifiedBy>
  <cp:lastPrinted>2026-03-25T02:46:36Z</cp:lastPrinted>
  <dcterms:created xsi:type="dcterms:W3CDTF">2026-02-23T06:57:27Z</dcterms:created>
  <dcterms:modified xsi:type="dcterms:W3CDTF">2026-03-25T03:07:24Z</dcterms:modified>
  <cp:category/>
</cp:coreProperties>
</file>